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adca.sharepoint.com/WorkGroups/HFD/Main Content Area/oah/depts/architectrl/Shared Documents/DCA Forms and templates/HOME AIA Pay App/2016/"/>
    </mc:Choice>
  </mc:AlternateContent>
  <bookViews>
    <workbookView xWindow="0" yWindow="0" windowWidth="28800" windowHeight="13020"/>
  </bookViews>
  <sheets>
    <sheet name="G702" sheetId="8" r:id="rId1"/>
    <sheet name="ON Site" sheetId="7" r:id="rId2"/>
    <sheet name="OFF Site" sheetId="12" r:id="rId3"/>
    <sheet name="Res Struct" sheetId="6" r:id="rId4"/>
    <sheet name="Acc Struct" sheetId="10" r:id="rId5"/>
    <sheet name="GR" sheetId="4" r:id="rId6"/>
    <sheet name="CO" sheetId="11" r:id="rId7"/>
    <sheet name="CO Detail" sheetId="13" r:id="rId8"/>
    <sheet name="Instructions" sheetId="3" r:id="rId9"/>
  </sheets>
  <definedNames>
    <definedName name="_xlnm.Print_Area" localSheetId="4">'Acc Struct'!$A$1:$J$59</definedName>
    <definedName name="_xlnm.Print_Area" localSheetId="6">CO!$A$1:$J$57</definedName>
    <definedName name="_xlnm.Print_Area" localSheetId="7">'CO Detail'!$A$1:$J$97</definedName>
    <definedName name="_xlnm.Print_Area" localSheetId="0">'G702'!$A$1:$M$44</definedName>
    <definedName name="_xlnm.Print_Area" localSheetId="5">GR!$A$1:$L$37</definedName>
    <definedName name="_xlnm.Print_Area" localSheetId="2">'OFF Site'!$A$1:$J$55</definedName>
    <definedName name="_xlnm.Print_Area" localSheetId="1">'ON Site'!$A$1:$J$55</definedName>
    <definedName name="_xlnm.Print_Area" localSheetId="3">'Res Struct'!$A$1:$J$58</definedName>
  </definedNames>
  <calcPr calcId="162913" iterate="1"/>
</workbook>
</file>

<file path=xl/calcChain.xml><?xml version="1.0" encoding="utf-8"?>
<calcChain xmlns="http://schemas.openxmlformats.org/spreadsheetml/2006/main">
  <c r="J15" i="10" l="1"/>
  <c r="G15" i="10"/>
  <c r="I15" i="10" s="1"/>
  <c r="J14" i="10"/>
  <c r="G14" i="10"/>
  <c r="I14" i="10" s="1"/>
  <c r="F13" i="10"/>
  <c r="E13" i="10"/>
  <c r="D13" i="10"/>
  <c r="C13" i="10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G63" i="13"/>
  <c r="I63" i="13" s="1"/>
  <c r="G62" i="13"/>
  <c r="I62" i="13" s="1"/>
  <c r="G61" i="13"/>
  <c r="I61" i="13" s="1"/>
  <c r="G60" i="13"/>
  <c r="I60" i="13" s="1"/>
  <c r="G59" i="13"/>
  <c r="I59" i="13" s="1"/>
  <c r="G58" i="13"/>
  <c r="I58" i="13" s="1"/>
  <c r="G57" i="13"/>
  <c r="I57" i="13" s="1"/>
  <c r="G56" i="13"/>
  <c r="I56" i="13" s="1"/>
  <c r="G55" i="13"/>
  <c r="I55" i="13" s="1"/>
  <c r="G54" i="13"/>
  <c r="I54" i="13" s="1"/>
  <c r="G53" i="13"/>
  <c r="I53" i="13" s="1"/>
  <c r="G52" i="13"/>
  <c r="I52" i="13" s="1"/>
  <c r="G51" i="13"/>
  <c r="I51" i="13" s="1"/>
  <c r="G50" i="13"/>
  <c r="I50" i="13" s="1"/>
  <c r="G49" i="13"/>
  <c r="I49" i="13" s="1"/>
  <c r="G48" i="13"/>
  <c r="I48" i="13" s="1"/>
  <c r="G47" i="13"/>
  <c r="I47" i="13" s="1"/>
  <c r="G46" i="13"/>
  <c r="I46" i="13" s="1"/>
  <c r="G45" i="13"/>
  <c r="I45" i="13" s="1"/>
  <c r="G44" i="13"/>
  <c r="I44" i="13" s="1"/>
  <c r="G43" i="13"/>
  <c r="I43" i="13" s="1"/>
  <c r="G42" i="13"/>
  <c r="I42" i="13" s="1"/>
  <c r="G41" i="13"/>
  <c r="I41" i="13" s="1"/>
  <c r="G40" i="13"/>
  <c r="I40" i="13" s="1"/>
  <c r="G39" i="13"/>
  <c r="I39" i="13" s="1"/>
  <c r="G38" i="13"/>
  <c r="I38" i="13" s="1"/>
  <c r="G37" i="13"/>
  <c r="I37" i="13" s="1"/>
  <c r="G36" i="13"/>
  <c r="I36" i="13" s="1"/>
  <c r="G35" i="13"/>
  <c r="I35" i="13" s="1"/>
  <c r="G34" i="13"/>
  <c r="I34" i="13" s="1"/>
  <c r="G33" i="13"/>
  <c r="I33" i="13" s="1"/>
  <c r="G32" i="13"/>
  <c r="I32" i="13" s="1"/>
  <c r="G31" i="13"/>
  <c r="I31" i="13" s="1"/>
  <c r="G30" i="13"/>
  <c r="I30" i="13" s="1"/>
  <c r="G29" i="13"/>
  <c r="I29" i="13" s="1"/>
  <c r="G28" i="13"/>
  <c r="I28" i="13" s="1"/>
  <c r="G27" i="13"/>
  <c r="I27" i="13" s="1"/>
  <c r="G26" i="13"/>
  <c r="I26" i="13" s="1"/>
  <c r="G25" i="13"/>
  <c r="I25" i="13" s="1"/>
  <c r="G24" i="13"/>
  <c r="I24" i="13" s="1"/>
  <c r="G23" i="13"/>
  <c r="I23" i="13" s="1"/>
  <c r="G22" i="13"/>
  <c r="I22" i="13" s="1"/>
  <c r="G21" i="13"/>
  <c r="I21" i="13" s="1"/>
  <c r="G20" i="13"/>
  <c r="I20" i="13" s="1"/>
  <c r="G19" i="13"/>
  <c r="I19" i="13" s="1"/>
  <c r="H15" i="10" l="1"/>
  <c r="H34" i="13"/>
  <c r="G13" i="10"/>
  <c r="H13" i="10" s="1"/>
  <c r="H14" i="10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5" i="13"/>
  <c r="J13" i="10"/>
  <c r="I13" i="10" l="1"/>
  <c r="J97" i="13"/>
  <c r="G97" i="13"/>
  <c r="I97" i="13" s="1"/>
  <c r="J96" i="13"/>
  <c r="G96" i="13"/>
  <c r="I96" i="13" s="1"/>
  <c r="J95" i="13"/>
  <c r="G95" i="13"/>
  <c r="I95" i="13" s="1"/>
  <c r="J94" i="13"/>
  <c r="G94" i="13"/>
  <c r="I94" i="13" s="1"/>
  <c r="J93" i="13"/>
  <c r="G93" i="13"/>
  <c r="I93" i="13" s="1"/>
  <c r="J92" i="13"/>
  <c r="G92" i="13"/>
  <c r="I92" i="13" s="1"/>
  <c r="J91" i="13"/>
  <c r="G91" i="13"/>
  <c r="I91" i="13" s="1"/>
  <c r="J90" i="13"/>
  <c r="G90" i="13"/>
  <c r="I90" i="13" s="1"/>
  <c r="J89" i="13"/>
  <c r="G89" i="13"/>
  <c r="I89" i="13" s="1"/>
  <c r="J88" i="13"/>
  <c r="G88" i="13"/>
  <c r="I88" i="13" s="1"/>
  <c r="J87" i="13"/>
  <c r="G87" i="13"/>
  <c r="I87" i="13" s="1"/>
  <c r="J86" i="13"/>
  <c r="G86" i="13"/>
  <c r="I86" i="13" s="1"/>
  <c r="J85" i="13"/>
  <c r="G85" i="13"/>
  <c r="I85" i="13" s="1"/>
  <c r="J84" i="13"/>
  <c r="G84" i="13"/>
  <c r="I84" i="13" s="1"/>
  <c r="J83" i="13"/>
  <c r="G83" i="13"/>
  <c r="I83" i="13" s="1"/>
  <c r="J82" i="13"/>
  <c r="G82" i="13"/>
  <c r="I82" i="13" s="1"/>
  <c r="J81" i="13"/>
  <c r="G81" i="13"/>
  <c r="I81" i="13" s="1"/>
  <c r="J80" i="13"/>
  <c r="G80" i="13"/>
  <c r="I80" i="13" s="1"/>
  <c r="J79" i="13"/>
  <c r="G79" i="13"/>
  <c r="I79" i="13" s="1"/>
  <c r="J78" i="13"/>
  <c r="G78" i="13"/>
  <c r="I78" i="13" s="1"/>
  <c r="J77" i="13"/>
  <c r="G77" i="13"/>
  <c r="I77" i="13" s="1"/>
  <c r="J76" i="13"/>
  <c r="G76" i="13"/>
  <c r="I76" i="13" s="1"/>
  <c r="J75" i="13"/>
  <c r="G75" i="13"/>
  <c r="I75" i="13" s="1"/>
  <c r="J74" i="13"/>
  <c r="G74" i="13"/>
  <c r="I74" i="13" s="1"/>
  <c r="J73" i="13"/>
  <c r="G73" i="13"/>
  <c r="I73" i="13" s="1"/>
  <c r="J72" i="13"/>
  <c r="G72" i="13"/>
  <c r="I72" i="13" s="1"/>
  <c r="J71" i="13"/>
  <c r="G71" i="13"/>
  <c r="I71" i="13" s="1"/>
  <c r="J70" i="13"/>
  <c r="G70" i="13"/>
  <c r="I70" i="13" s="1"/>
  <c r="J69" i="13"/>
  <c r="G69" i="13"/>
  <c r="I69" i="13" s="1"/>
  <c r="J68" i="13"/>
  <c r="G68" i="13"/>
  <c r="I68" i="13" s="1"/>
  <c r="J67" i="13"/>
  <c r="G67" i="13"/>
  <c r="I67" i="13" s="1"/>
  <c r="J66" i="13"/>
  <c r="G66" i="13"/>
  <c r="I66" i="13" s="1"/>
  <c r="J65" i="13"/>
  <c r="G65" i="13"/>
  <c r="I65" i="13" s="1"/>
  <c r="J64" i="13"/>
  <c r="G64" i="13"/>
  <c r="I64" i="13" s="1"/>
  <c r="J18" i="13"/>
  <c r="G18" i="13"/>
  <c r="I18" i="13" s="1"/>
  <c r="J17" i="13"/>
  <c r="G17" i="13"/>
  <c r="I17" i="13" s="1"/>
  <c r="J16" i="13"/>
  <c r="G16" i="13"/>
  <c r="I16" i="13" s="1"/>
  <c r="J15" i="13"/>
  <c r="G15" i="13"/>
  <c r="I15" i="13" s="1"/>
  <c r="J14" i="13"/>
  <c r="G14" i="13"/>
  <c r="I14" i="13" s="1"/>
  <c r="J13" i="13"/>
  <c r="G13" i="13"/>
  <c r="I13" i="13" s="1"/>
  <c r="F12" i="13"/>
  <c r="E12" i="13"/>
  <c r="D12" i="13"/>
  <c r="C12" i="13"/>
  <c r="I5" i="13"/>
  <c r="I4" i="13"/>
  <c r="I3" i="13"/>
  <c r="I2" i="13"/>
  <c r="D1" i="13"/>
  <c r="B1" i="13"/>
  <c r="J18" i="11"/>
  <c r="J17" i="11"/>
  <c r="C16" i="11"/>
  <c r="D16" i="11"/>
  <c r="E16" i="11"/>
  <c r="F16" i="11"/>
  <c r="G18" i="11"/>
  <c r="I18" i="11" s="1"/>
  <c r="G17" i="11"/>
  <c r="I17" i="11" s="1"/>
  <c r="J15" i="6"/>
  <c r="J14" i="6"/>
  <c r="F13" i="6"/>
  <c r="E13" i="6"/>
  <c r="D13" i="6"/>
  <c r="C13" i="6"/>
  <c r="G15" i="6"/>
  <c r="I15" i="6" s="1"/>
  <c r="G14" i="6"/>
  <c r="I14" i="6" s="1"/>
  <c r="J59" i="10"/>
  <c r="I5" i="11"/>
  <c r="I5" i="4"/>
  <c r="I5" i="10"/>
  <c r="I5" i="6"/>
  <c r="I5" i="12"/>
  <c r="I5" i="7"/>
  <c r="J55" i="12"/>
  <c r="J54" i="12"/>
  <c r="J53" i="12"/>
  <c r="J52" i="12"/>
  <c r="J51" i="12"/>
  <c r="J50" i="12"/>
  <c r="J49" i="12"/>
  <c r="J48" i="12"/>
  <c r="J47" i="12"/>
  <c r="J45" i="12"/>
  <c r="J44" i="12"/>
  <c r="J43" i="12"/>
  <c r="J42" i="12"/>
  <c r="J40" i="12"/>
  <c r="J39" i="12"/>
  <c r="J38" i="12"/>
  <c r="J37" i="12"/>
  <c r="J36" i="12"/>
  <c r="J35" i="12"/>
  <c r="J33" i="12"/>
  <c r="J32" i="12"/>
  <c r="J31" i="12"/>
  <c r="J30" i="12"/>
  <c r="J29" i="12"/>
  <c r="J27" i="12"/>
  <c r="J26" i="12"/>
  <c r="J25" i="12"/>
  <c r="J24" i="12"/>
  <c r="J23" i="12"/>
  <c r="J22" i="12"/>
  <c r="J21" i="12"/>
  <c r="J20" i="12"/>
  <c r="J18" i="12"/>
  <c r="J17" i="12"/>
  <c r="J16" i="12"/>
  <c r="J15" i="12"/>
  <c r="J14" i="12"/>
  <c r="F13" i="12"/>
  <c r="E13" i="12"/>
  <c r="D13" i="12"/>
  <c r="F13" i="7"/>
  <c r="E13" i="7"/>
  <c r="D13" i="7"/>
  <c r="G55" i="12"/>
  <c r="I55" i="12" s="1"/>
  <c r="G54" i="12"/>
  <c r="I54" i="12" s="1"/>
  <c r="G53" i="12"/>
  <c r="I53" i="12" s="1"/>
  <c r="G52" i="12"/>
  <c r="I52" i="12" s="1"/>
  <c r="G51" i="12"/>
  <c r="I51" i="12" s="1"/>
  <c r="G50" i="12"/>
  <c r="I50" i="12" s="1"/>
  <c r="G49" i="12"/>
  <c r="I49" i="12" s="1"/>
  <c r="G48" i="12"/>
  <c r="I48" i="12" s="1"/>
  <c r="G47" i="12"/>
  <c r="I47" i="12" s="1"/>
  <c r="F46" i="12"/>
  <c r="E46" i="12"/>
  <c r="D46" i="12"/>
  <c r="C46" i="12"/>
  <c r="G45" i="12"/>
  <c r="I45" i="12" s="1"/>
  <c r="G44" i="12"/>
  <c r="I44" i="12" s="1"/>
  <c r="G43" i="12"/>
  <c r="I43" i="12" s="1"/>
  <c r="G42" i="12"/>
  <c r="F41" i="12"/>
  <c r="E41" i="12"/>
  <c r="D41" i="12"/>
  <c r="C41" i="12"/>
  <c r="G40" i="12"/>
  <c r="H40" i="12" s="1"/>
  <c r="G39" i="12"/>
  <c r="H39" i="12" s="1"/>
  <c r="G38" i="12"/>
  <c r="H38" i="12" s="1"/>
  <c r="G37" i="12"/>
  <c r="H37" i="12" s="1"/>
  <c r="G36" i="12"/>
  <c r="H36" i="12" s="1"/>
  <c r="G35" i="12"/>
  <c r="H35" i="12" s="1"/>
  <c r="F34" i="12"/>
  <c r="E34" i="12"/>
  <c r="D34" i="12"/>
  <c r="J34" i="12" s="1"/>
  <c r="C34" i="12"/>
  <c r="G33" i="12"/>
  <c r="H33" i="12" s="1"/>
  <c r="G32" i="12"/>
  <c r="H32" i="12" s="1"/>
  <c r="G31" i="12"/>
  <c r="H31" i="12" s="1"/>
  <c r="G30" i="12"/>
  <c r="H30" i="12" s="1"/>
  <c r="G29" i="12"/>
  <c r="H29" i="12" s="1"/>
  <c r="F28" i="12"/>
  <c r="E28" i="12"/>
  <c r="D28" i="12"/>
  <c r="J28" i="12" s="1"/>
  <c r="C28" i="12"/>
  <c r="G27" i="12"/>
  <c r="H27" i="12" s="1"/>
  <c r="G26" i="12"/>
  <c r="H26" i="12" s="1"/>
  <c r="G25" i="12"/>
  <c r="H25" i="12" s="1"/>
  <c r="G24" i="12"/>
  <c r="H24" i="12" s="1"/>
  <c r="G23" i="12"/>
  <c r="H23" i="12" s="1"/>
  <c r="G22" i="12"/>
  <c r="H22" i="12" s="1"/>
  <c r="G21" i="12"/>
  <c r="H21" i="12" s="1"/>
  <c r="G20" i="12"/>
  <c r="H20" i="12" s="1"/>
  <c r="F19" i="12"/>
  <c r="E19" i="12"/>
  <c r="D19" i="12"/>
  <c r="J19" i="12" s="1"/>
  <c r="C19" i="12"/>
  <c r="G18" i="12"/>
  <c r="H18" i="12" s="1"/>
  <c r="G17" i="12"/>
  <c r="H17" i="12" s="1"/>
  <c r="G16" i="12"/>
  <c r="H16" i="12" s="1"/>
  <c r="G15" i="12"/>
  <c r="H15" i="12" s="1"/>
  <c r="G14" i="12"/>
  <c r="H14" i="12" s="1"/>
  <c r="C13" i="12"/>
  <c r="E12" i="12"/>
  <c r="I4" i="12"/>
  <c r="I3" i="12"/>
  <c r="I2" i="12"/>
  <c r="D1" i="12"/>
  <c r="B1" i="12"/>
  <c r="J18" i="7"/>
  <c r="G18" i="7"/>
  <c r="I18" i="7" s="1"/>
  <c r="J55" i="7"/>
  <c r="J54" i="7"/>
  <c r="J53" i="7"/>
  <c r="J52" i="7"/>
  <c r="J51" i="7"/>
  <c r="J50" i="7"/>
  <c r="J49" i="7"/>
  <c r="J48" i="7"/>
  <c r="J47" i="7"/>
  <c r="F46" i="7"/>
  <c r="E46" i="7"/>
  <c r="D46" i="7"/>
  <c r="C46" i="7"/>
  <c r="G55" i="7"/>
  <c r="I55" i="7" s="1"/>
  <c r="G54" i="7"/>
  <c r="I54" i="7" s="1"/>
  <c r="G53" i="7"/>
  <c r="I53" i="7" s="1"/>
  <c r="G52" i="7"/>
  <c r="I52" i="7" s="1"/>
  <c r="G51" i="7"/>
  <c r="I51" i="7" s="1"/>
  <c r="G50" i="7"/>
  <c r="I50" i="7" s="1"/>
  <c r="G49" i="7"/>
  <c r="I49" i="7" s="1"/>
  <c r="G48" i="7"/>
  <c r="I48" i="7" s="1"/>
  <c r="G47" i="7"/>
  <c r="I47" i="7" s="1"/>
  <c r="J45" i="7"/>
  <c r="J44" i="7"/>
  <c r="J43" i="7"/>
  <c r="J42" i="7"/>
  <c r="F41" i="7"/>
  <c r="E41" i="7"/>
  <c r="D41" i="7"/>
  <c r="C41" i="7"/>
  <c r="G45" i="7"/>
  <c r="I45" i="7" s="1"/>
  <c r="G44" i="7"/>
  <c r="I44" i="7" s="1"/>
  <c r="G43" i="7"/>
  <c r="I43" i="7" s="1"/>
  <c r="G42" i="7"/>
  <c r="I42" i="7" s="1"/>
  <c r="J32" i="7"/>
  <c r="J31" i="7"/>
  <c r="J30" i="7"/>
  <c r="J29" i="7"/>
  <c r="F34" i="7"/>
  <c r="E34" i="7"/>
  <c r="D34" i="7"/>
  <c r="F28" i="7"/>
  <c r="E28" i="7"/>
  <c r="D28" i="7"/>
  <c r="C28" i="7"/>
  <c r="G32" i="7"/>
  <c r="I32" i="7" s="1"/>
  <c r="G31" i="7"/>
  <c r="I31" i="7" s="1"/>
  <c r="G30" i="7"/>
  <c r="I30" i="7" s="1"/>
  <c r="G29" i="7"/>
  <c r="I29" i="7" s="1"/>
  <c r="J17" i="7"/>
  <c r="J16" i="7"/>
  <c r="J15" i="7"/>
  <c r="J14" i="7"/>
  <c r="C13" i="7"/>
  <c r="G15" i="7"/>
  <c r="I15" i="7" s="1"/>
  <c r="J40" i="7"/>
  <c r="J39" i="7"/>
  <c r="J38" i="7"/>
  <c r="J37" i="7"/>
  <c r="J36" i="7"/>
  <c r="J35" i="7"/>
  <c r="C34" i="7"/>
  <c r="G39" i="7"/>
  <c r="I39" i="7" s="1"/>
  <c r="G38" i="7"/>
  <c r="I38" i="7" s="1"/>
  <c r="G40" i="7"/>
  <c r="I40" i="7" s="1"/>
  <c r="G37" i="7"/>
  <c r="I37" i="7" s="1"/>
  <c r="G36" i="7"/>
  <c r="I36" i="7" s="1"/>
  <c r="G35" i="7"/>
  <c r="I35" i="7" s="1"/>
  <c r="J46" i="12" l="1"/>
  <c r="H52" i="7"/>
  <c r="H44" i="12"/>
  <c r="H53" i="7"/>
  <c r="H55" i="7"/>
  <c r="H53" i="12"/>
  <c r="H54" i="7"/>
  <c r="H49" i="12"/>
  <c r="F12" i="12"/>
  <c r="J41" i="12"/>
  <c r="H17" i="13"/>
  <c r="G12" i="13"/>
  <c r="H12" i="13" s="1"/>
  <c r="H82" i="13"/>
  <c r="H90" i="13"/>
  <c r="H70" i="13"/>
  <c r="H78" i="13"/>
  <c r="H86" i="13"/>
  <c r="H94" i="13"/>
  <c r="H13" i="13"/>
  <c r="H66" i="13"/>
  <c r="H74" i="13"/>
  <c r="H15" i="13"/>
  <c r="H64" i="13"/>
  <c r="H68" i="13"/>
  <c r="H72" i="13"/>
  <c r="H76" i="13"/>
  <c r="H80" i="13"/>
  <c r="H84" i="13"/>
  <c r="H88" i="13"/>
  <c r="H92" i="13"/>
  <c r="H96" i="13"/>
  <c r="H14" i="13"/>
  <c r="H16" i="13"/>
  <c r="H18" i="13"/>
  <c r="H65" i="13"/>
  <c r="H67" i="13"/>
  <c r="H69" i="13"/>
  <c r="H71" i="13"/>
  <c r="H73" i="13"/>
  <c r="H75" i="13"/>
  <c r="H77" i="13"/>
  <c r="H79" i="13"/>
  <c r="H81" i="13"/>
  <c r="H83" i="13"/>
  <c r="H85" i="13"/>
  <c r="H87" i="13"/>
  <c r="H89" i="13"/>
  <c r="H91" i="13"/>
  <c r="H93" i="13"/>
  <c r="H95" i="13"/>
  <c r="H97" i="13"/>
  <c r="J12" i="13"/>
  <c r="H18" i="11"/>
  <c r="G16" i="11"/>
  <c r="I16" i="11" s="1"/>
  <c r="J16" i="11"/>
  <c r="H17" i="11"/>
  <c r="J13" i="12"/>
  <c r="H14" i="6"/>
  <c r="H15" i="6"/>
  <c r="D12" i="12"/>
  <c r="C12" i="12"/>
  <c r="G28" i="7"/>
  <c r="G46" i="12"/>
  <c r="H46" i="12" s="1"/>
  <c r="H47" i="12"/>
  <c r="H55" i="12"/>
  <c r="H51" i="12"/>
  <c r="H18" i="7"/>
  <c r="G13" i="12"/>
  <c r="I13" i="12" s="1"/>
  <c r="G19" i="12"/>
  <c r="H19" i="12" s="1"/>
  <c r="G28" i="12"/>
  <c r="H28" i="12" s="1"/>
  <c r="G34" i="12"/>
  <c r="H34" i="12" s="1"/>
  <c r="G41" i="12"/>
  <c r="H41" i="12" s="1"/>
  <c r="I42" i="12"/>
  <c r="H43" i="12"/>
  <c r="H45" i="12"/>
  <c r="I46" i="12"/>
  <c r="H48" i="12"/>
  <c r="H50" i="12"/>
  <c r="H52" i="12"/>
  <c r="H54" i="12"/>
  <c r="I14" i="12"/>
  <c r="I15" i="12"/>
  <c r="I16" i="12"/>
  <c r="I17" i="12"/>
  <c r="I18" i="12"/>
  <c r="I20" i="12"/>
  <c r="I21" i="12"/>
  <c r="I22" i="12"/>
  <c r="I23" i="12"/>
  <c r="I24" i="12"/>
  <c r="I25" i="12"/>
  <c r="I26" i="12"/>
  <c r="I27" i="12"/>
  <c r="I29" i="12"/>
  <c r="I30" i="12"/>
  <c r="I31" i="12"/>
  <c r="I32" i="12"/>
  <c r="I33" i="12"/>
  <c r="I35" i="12"/>
  <c r="I36" i="12"/>
  <c r="I37" i="12"/>
  <c r="I38" i="12"/>
  <c r="I39" i="12"/>
  <c r="I40" i="12"/>
  <c r="H42" i="12"/>
  <c r="H51" i="7"/>
  <c r="H47" i="7"/>
  <c r="H48" i="7"/>
  <c r="H49" i="7"/>
  <c r="H50" i="7"/>
  <c r="I28" i="7"/>
  <c r="H42" i="7"/>
  <c r="H43" i="7"/>
  <c r="H44" i="7"/>
  <c r="H45" i="7"/>
  <c r="H36" i="7"/>
  <c r="H37" i="7"/>
  <c r="H40" i="7"/>
  <c r="H30" i="7"/>
  <c r="H31" i="7"/>
  <c r="H32" i="7"/>
  <c r="H29" i="7"/>
  <c r="H15" i="7"/>
  <c r="H35" i="7"/>
  <c r="H39" i="7"/>
  <c r="H38" i="7"/>
  <c r="J12" i="12" l="1"/>
  <c r="I12" i="13"/>
  <c r="H16" i="11"/>
  <c r="G12" i="12"/>
  <c r="H12" i="12" s="1"/>
  <c r="H13" i="12"/>
  <c r="I41" i="12"/>
  <c r="I34" i="12"/>
  <c r="I28" i="12"/>
  <c r="I19" i="12"/>
  <c r="I12" i="12" l="1"/>
  <c r="J28" i="4"/>
  <c r="J36" i="4"/>
  <c r="J35" i="4"/>
  <c r="J34" i="4"/>
  <c r="J32" i="4"/>
  <c r="J31" i="4"/>
  <c r="G37" i="4"/>
  <c r="H37" i="4" s="1"/>
  <c r="G36" i="4"/>
  <c r="I36" i="4" s="1"/>
  <c r="G35" i="4"/>
  <c r="I35" i="4" s="1"/>
  <c r="G34" i="4"/>
  <c r="I34" i="4" s="1"/>
  <c r="G33" i="4"/>
  <c r="I33" i="4" s="1"/>
  <c r="G32" i="4"/>
  <c r="I32" i="4" s="1"/>
  <c r="G31" i="4"/>
  <c r="I31" i="4" s="1"/>
  <c r="F30" i="4"/>
  <c r="J37" i="4" s="1"/>
  <c r="E30" i="4"/>
  <c r="D30" i="4"/>
  <c r="C30" i="4"/>
  <c r="G29" i="4"/>
  <c r="H29" i="4" s="1"/>
  <c r="G28" i="4"/>
  <c r="I28" i="4" s="1"/>
  <c r="G27" i="4"/>
  <c r="H27" i="4" s="1"/>
  <c r="J29" i="4"/>
  <c r="J27" i="4"/>
  <c r="F26" i="4"/>
  <c r="J33" i="4" s="1"/>
  <c r="E26" i="4"/>
  <c r="D26" i="4"/>
  <c r="C26" i="4"/>
  <c r="G26" i="4" l="1"/>
  <c r="H26" i="4" s="1"/>
  <c r="I37" i="4"/>
  <c r="H35" i="4"/>
  <c r="H36" i="4"/>
  <c r="H34" i="4"/>
  <c r="H33" i="4"/>
  <c r="H32" i="4"/>
  <c r="H31" i="4"/>
  <c r="J26" i="4"/>
  <c r="H28" i="4"/>
  <c r="I27" i="4"/>
  <c r="I29" i="4"/>
  <c r="I26" i="4"/>
  <c r="D25" i="8" l="1"/>
  <c r="C25" i="8"/>
  <c r="B33" i="8"/>
  <c r="J43" i="11"/>
  <c r="J42" i="11"/>
  <c r="J41" i="11"/>
  <c r="J40" i="11"/>
  <c r="G40" i="11"/>
  <c r="I40" i="11" s="1"/>
  <c r="J39" i="11"/>
  <c r="J38" i="11"/>
  <c r="J37" i="11"/>
  <c r="J36" i="11"/>
  <c r="J35" i="11"/>
  <c r="J34" i="11"/>
  <c r="J33" i="11"/>
  <c r="J32" i="11"/>
  <c r="J31" i="11"/>
  <c r="J30" i="11"/>
  <c r="J29" i="11"/>
  <c r="J28" i="11"/>
  <c r="G43" i="11"/>
  <c r="I43" i="11" s="1"/>
  <c r="G42" i="11"/>
  <c r="I42" i="11" s="1"/>
  <c r="G41" i="11"/>
  <c r="I41" i="11" s="1"/>
  <c r="G39" i="11"/>
  <c r="I39" i="11" s="1"/>
  <c r="G38" i="11"/>
  <c r="I38" i="11" s="1"/>
  <c r="G37" i="11"/>
  <c r="I37" i="11" s="1"/>
  <c r="G36" i="11"/>
  <c r="I36" i="11" s="1"/>
  <c r="G35" i="11"/>
  <c r="I35" i="11" s="1"/>
  <c r="G34" i="11"/>
  <c r="I34" i="11" s="1"/>
  <c r="G33" i="11"/>
  <c r="I33" i="11" s="1"/>
  <c r="G32" i="11"/>
  <c r="I32" i="11" s="1"/>
  <c r="G31" i="11"/>
  <c r="I31" i="11" s="1"/>
  <c r="G30" i="11"/>
  <c r="I30" i="11" s="1"/>
  <c r="G29" i="11"/>
  <c r="I29" i="11" s="1"/>
  <c r="G28" i="11"/>
  <c r="I28" i="11" s="1"/>
  <c r="J56" i="11"/>
  <c r="G56" i="11"/>
  <c r="I56" i="11" s="1"/>
  <c r="J55" i="11"/>
  <c r="G55" i="11"/>
  <c r="I55" i="11" s="1"/>
  <c r="J54" i="11"/>
  <c r="G54" i="11"/>
  <c r="I54" i="11" s="1"/>
  <c r="J53" i="11"/>
  <c r="G53" i="11"/>
  <c r="I53" i="11" s="1"/>
  <c r="J52" i="11"/>
  <c r="G52" i="11"/>
  <c r="I52" i="11" s="1"/>
  <c r="J51" i="11"/>
  <c r="G51" i="11"/>
  <c r="I51" i="11" s="1"/>
  <c r="J50" i="11"/>
  <c r="G50" i="11"/>
  <c r="I50" i="11" s="1"/>
  <c r="J49" i="11"/>
  <c r="G49" i="11"/>
  <c r="I49" i="11" s="1"/>
  <c r="J48" i="11"/>
  <c r="G48" i="11"/>
  <c r="I48" i="11" s="1"/>
  <c r="J47" i="11"/>
  <c r="G47" i="11"/>
  <c r="I47" i="11" s="1"/>
  <c r="J46" i="11"/>
  <c r="G46" i="11"/>
  <c r="I46" i="11" s="1"/>
  <c r="J45" i="11"/>
  <c r="G45" i="11"/>
  <c r="I45" i="11" s="1"/>
  <c r="J44" i="11"/>
  <c r="G44" i="11"/>
  <c r="I44" i="11" s="1"/>
  <c r="J27" i="11"/>
  <c r="G27" i="11"/>
  <c r="I27" i="11" s="1"/>
  <c r="J26" i="11"/>
  <c r="G26" i="11"/>
  <c r="I26" i="11" s="1"/>
  <c r="J25" i="11"/>
  <c r="G25" i="11"/>
  <c r="I25" i="11" s="1"/>
  <c r="J24" i="11"/>
  <c r="G24" i="11"/>
  <c r="I24" i="11" s="1"/>
  <c r="J23" i="11"/>
  <c r="G23" i="11"/>
  <c r="I23" i="11" s="1"/>
  <c r="J22" i="11"/>
  <c r="G22" i="11"/>
  <c r="I22" i="11" s="1"/>
  <c r="J21" i="11"/>
  <c r="G21" i="11"/>
  <c r="I21" i="11" s="1"/>
  <c r="J20" i="11"/>
  <c r="G20" i="11"/>
  <c r="I20" i="11" s="1"/>
  <c r="F19" i="11"/>
  <c r="E19" i="11"/>
  <c r="D19" i="11"/>
  <c r="C19" i="11"/>
  <c r="I4" i="11"/>
  <c r="I3" i="11"/>
  <c r="I2" i="11"/>
  <c r="D1" i="11"/>
  <c r="B1" i="11"/>
  <c r="I4" i="6"/>
  <c r="I3" i="6"/>
  <c r="I2" i="6"/>
  <c r="I2" i="10"/>
  <c r="I3" i="10"/>
  <c r="I4" i="10"/>
  <c r="G59" i="10"/>
  <c r="I59" i="10" s="1"/>
  <c r="J58" i="10"/>
  <c r="G58" i="10"/>
  <c r="I58" i="10" s="1"/>
  <c r="J57" i="10"/>
  <c r="G57" i="10"/>
  <c r="I57" i="10" s="1"/>
  <c r="J56" i="10"/>
  <c r="G56" i="10"/>
  <c r="I56" i="10" s="1"/>
  <c r="J55" i="10"/>
  <c r="G55" i="10"/>
  <c r="I55" i="10" s="1"/>
  <c r="F54" i="10"/>
  <c r="E54" i="10"/>
  <c r="D54" i="10"/>
  <c r="C54" i="10"/>
  <c r="J53" i="10"/>
  <c r="G53" i="10"/>
  <c r="I53" i="10" s="1"/>
  <c r="J52" i="10"/>
  <c r="G52" i="10"/>
  <c r="I52" i="10" s="1"/>
  <c r="F51" i="10"/>
  <c r="E51" i="10"/>
  <c r="D51" i="10"/>
  <c r="C51" i="10"/>
  <c r="J50" i="10"/>
  <c r="G50" i="10"/>
  <c r="I50" i="10" s="1"/>
  <c r="J49" i="10"/>
  <c r="G49" i="10"/>
  <c r="I49" i="10" s="1"/>
  <c r="J48" i="10"/>
  <c r="G48" i="10"/>
  <c r="I48" i="10" s="1"/>
  <c r="J47" i="10"/>
  <c r="G47" i="10"/>
  <c r="I47" i="10" s="1"/>
  <c r="J46" i="10"/>
  <c r="G46" i="10"/>
  <c r="I46" i="10" s="1"/>
  <c r="F45" i="10"/>
  <c r="E45" i="10"/>
  <c r="D45" i="10"/>
  <c r="C45" i="10"/>
  <c r="J44" i="10"/>
  <c r="G44" i="10"/>
  <c r="I44" i="10" s="1"/>
  <c r="J43" i="10"/>
  <c r="G43" i="10"/>
  <c r="I43" i="10" s="1"/>
  <c r="J42" i="10"/>
  <c r="G42" i="10"/>
  <c r="I42" i="10" s="1"/>
  <c r="J41" i="10"/>
  <c r="G41" i="10"/>
  <c r="I41" i="10" s="1"/>
  <c r="F40" i="10"/>
  <c r="E40" i="10"/>
  <c r="D40" i="10"/>
  <c r="C40" i="10"/>
  <c r="J39" i="10"/>
  <c r="G39" i="10"/>
  <c r="I39" i="10" s="1"/>
  <c r="J38" i="10"/>
  <c r="G38" i="10"/>
  <c r="I38" i="10" s="1"/>
  <c r="J37" i="10"/>
  <c r="G37" i="10"/>
  <c r="I37" i="10" s="1"/>
  <c r="J36" i="10"/>
  <c r="G36" i="10"/>
  <c r="I36" i="10" s="1"/>
  <c r="J35" i="10"/>
  <c r="G35" i="10"/>
  <c r="I35" i="10" s="1"/>
  <c r="J34" i="10"/>
  <c r="G34" i="10"/>
  <c r="I34" i="10" s="1"/>
  <c r="J33" i="10"/>
  <c r="G33" i="10"/>
  <c r="I33" i="10" s="1"/>
  <c r="J32" i="10"/>
  <c r="G32" i="10"/>
  <c r="I32" i="10" s="1"/>
  <c r="J31" i="10"/>
  <c r="G31" i="10"/>
  <c r="I31" i="10" s="1"/>
  <c r="F30" i="10"/>
  <c r="E30" i="10"/>
  <c r="D30" i="10"/>
  <c r="C30" i="10"/>
  <c r="J29" i="10"/>
  <c r="G29" i="10"/>
  <c r="I29" i="10" s="1"/>
  <c r="J28" i="10"/>
  <c r="G28" i="10"/>
  <c r="I28" i="10" s="1"/>
  <c r="J27" i="10"/>
  <c r="G27" i="10"/>
  <c r="I27" i="10" s="1"/>
  <c r="F26" i="10"/>
  <c r="E26" i="10"/>
  <c r="D26" i="10"/>
  <c r="C26" i="10"/>
  <c r="J25" i="10"/>
  <c r="G25" i="10"/>
  <c r="I25" i="10" s="1"/>
  <c r="J24" i="10"/>
  <c r="G24" i="10"/>
  <c r="I24" i="10" s="1"/>
  <c r="J23" i="10"/>
  <c r="G23" i="10"/>
  <c r="I23" i="10" s="1"/>
  <c r="J22" i="10"/>
  <c r="G22" i="10"/>
  <c r="I22" i="10" s="1"/>
  <c r="F21" i="10"/>
  <c r="E21" i="10"/>
  <c r="D21" i="10"/>
  <c r="C21" i="10"/>
  <c r="J20" i="10"/>
  <c r="G20" i="10"/>
  <c r="I20" i="10" s="1"/>
  <c r="J19" i="10"/>
  <c r="G19" i="10"/>
  <c r="I19" i="10" s="1"/>
  <c r="F18" i="10"/>
  <c r="E18" i="10"/>
  <c r="E12" i="10" s="1"/>
  <c r="D18" i="10"/>
  <c r="C18" i="10"/>
  <c r="J17" i="10"/>
  <c r="G17" i="10"/>
  <c r="I17" i="10" s="1"/>
  <c r="J16" i="10"/>
  <c r="G16" i="10"/>
  <c r="I16" i="10" s="1"/>
  <c r="D1" i="10"/>
  <c r="B1" i="10"/>
  <c r="J30" i="4"/>
  <c r="J21" i="4"/>
  <c r="J19" i="4"/>
  <c r="J25" i="4"/>
  <c r="J24" i="4"/>
  <c r="J23" i="4"/>
  <c r="J22" i="4"/>
  <c r="J20" i="4"/>
  <c r="J18" i="4"/>
  <c r="J17" i="4"/>
  <c r="J16" i="4"/>
  <c r="J15" i="4"/>
  <c r="J14" i="4"/>
  <c r="G30" i="4"/>
  <c r="H30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F13" i="4"/>
  <c r="F12" i="4" s="1"/>
  <c r="F15" i="11" s="1"/>
  <c r="E13" i="4"/>
  <c r="E12" i="4" s="1"/>
  <c r="E15" i="11" s="1"/>
  <c r="D13" i="4"/>
  <c r="C13" i="4"/>
  <c r="G50" i="6"/>
  <c r="H50" i="6" s="1"/>
  <c r="G49" i="6"/>
  <c r="H49" i="6" s="1"/>
  <c r="G48" i="6"/>
  <c r="I48" i="6" s="1"/>
  <c r="G47" i="6"/>
  <c r="I47" i="6" s="1"/>
  <c r="G46" i="6"/>
  <c r="J50" i="6"/>
  <c r="J49" i="6"/>
  <c r="J48" i="6"/>
  <c r="J47" i="6"/>
  <c r="J46" i="6"/>
  <c r="F45" i="6"/>
  <c r="E45" i="6"/>
  <c r="D45" i="6"/>
  <c r="C45" i="6"/>
  <c r="J27" i="7"/>
  <c r="J26" i="7"/>
  <c r="J25" i="7"/>
  <c r="J24" i="7"/>
  <c r="J23" i="7"/>
  <c r="J22" i="7"/>
  <c r="J21" i="7"/>
  <c r="J20" i="7"/>
  <c r="F19" i="7"/>
  <c r="E19" i="7"/>
  <c r="D19" i="7"/>
  <c r="C19" i="7"/>
  <c r="G27" i="7"/>
  <c r="I27" i="7" s="1"/>
  <c r="G26" i="7"/>
  <c r="I26" i="7" s="1"/>
  <c r="G25" i="7"/>
  <c r="I25" i="7" s="1"/>
  <c r="G24" i="7"/>
  <c r="I24" i="7" s="1"/>
  <c r="G23" i="7"/>
  <c r="I23" i="7" s="1"/>
  <c r="G22" i="7"/>
  <c r="I22" i="7" s="1"/>
  <c r="G21" i="7"/>
  <c r="I21" i="7" s="1"/>
  <c r="G20" i="7"/>
  <c r="I20" i="7" s="1"/>
  <c r="I46" i="6"/>
  <c r="G54" i="10" l="1"/>
  <c r="G26" i="10"/>
  <c r="G51" i="10"/>
  <c r="H51" i="10" s="1"/>
  <c r="H52" i="10"/>
  <c r="H33" i="11"/>
  <c r="I50" i="6"/>
  <c r="H42" i="11"/>
  <c r="H22" i="10"/>
  <c r="H35" i="10"/>
  <c r="H33" i="10"/>
  <c r="H29" i="11"/>
  <c r="H37" i="11"/>
  <c r="H46" i="11"/>
  <c r="H31" i="11"/>
  <c r="H35" i="11"/>
  <c r="H39" i="11"/>
  <c r="L16" i="8"/>
  <c r="H57" i="10"/>
  <c r="J19" i="7"/>
  <c r="G18" i="10"/>
  <c r="I18" i="10" s="1"/>
  <c r="G21" i="10"/>
  <c r="I21" i="10" s="1"/>
  <c r="D12" i="10"/>
  <c r="F12" i="10"/>
  <c r="H37" i="10"/>
  <c r="H48" i="10"/>
  <c r="H53" i="11"/>
  <c r="I49" i="6"/>
  <c r="H16" i="10"/>
  <c r="C12" i="10"/>
  <c r="G30" i="10"/>
  <c r="H30" i="10" s="1"/>
  <c r="H31" i="10"/>
  <c r="H42" i="10"/>
  <c r="H59" i="10"/>
  <c r="G19" i="11"/>
  <c r="H19" i="11" s="1"/>
  <c r="H26" i="11"/>
  <c r="H28" i="11"/>
  <c r="H30" i="11"/>
  <c r="H32" i="11"/>
  <c r="H34" i="11"/>
  <c r="H36" i="11"/>
  <c r="H38" i="11"/>
  <c r="H41" i="11"/>
  <c r="H43" i="11"/>
  <c r="H23" i="7"/>
  <c r="H24" i="7"/>
  <c r="H25" i="7"/>
  <c r="H26" i="7"/>
  <c r="H27" i="7"/>
  <c r="J13" i="4"/>
  <c r="D26" i="8"/>
  <c r="H44" i="11"/>
  <c r="H49" i="11"/>
  <c r="H55" i="11"/>
  <c r="H44" i="10"/>
  <c r="I51" i="10"/>
  <c r="H53" i="10"/>
  <c r="G45" i="10"/>
  <c r="H47" i="10"/>
  <c r="H49" i="10"/>
  <c r="H50" i="10"/>
  <c r="H46" i="10"/>
  <c r="G40" i="10"/>
  <c r="I40" i="10" s="1"/>
  <c r="H41" i="10"/>
  <c r="H43" i="10"/>
  <c r="H32" i="10"/>
  <c r="H34" i="10"/>
  <c r="H36" i="10"/>
  <c r="H38" i="10"/>
  <c r="H28" i="10"/>
  <c r="H27" i="10"/>
  <c r="H29" i="10"/>
  <c r="H24" i="10"/>
  <c r="H17" i="10"/>
  <c r="H20" i="7"/>
  <c r="H21" i="7"/>
  <c r="H22" i="7"/>
  <c r="H40" i="11"/>
  <c r="D12" i="4"/>
  <c r="D15" i="11" s="1"/>
  <c r="G13" i="4"/>
  <c r="G12" i="4" s="1"/>
  <c r="H20" i="11"/>
  <c r="H22" i="11"/>
  <c r="H24" i="11"/>
  <c r="H51" i="11"/>
  <c r="H21" i="11"/>
  <c r="H23" i="11"/>
  <c r="H25" i="11"/>
  <c r="H27" i="11"/>
  <c r="H45" i="11"/>
  <c r="H47" i="11"/>
  <c r="H48" i="11"/>
  <c r="H50" i="11"/>
  <c r="H52" i="11"/>
  <c r="H54" i="11"/>
  <c r="H56" i="11"/>
  <c r="J19" i="11"/>
  <c r="H25" i="10"/>
  <c r="H23" i="10"/>
  <c r="H39" i="10"/>
  <c r="H58" i="10"/>
  <c r="H55" i="10"/>
  <c r="I54" i="10"/>
  <c r="H56" i="10"/>
  <c r="H20" i="10"/>
  <c r="H19" i="10"/>
  <c r="H54" i="10"/>
  <c r="H45" i="10"/>
  <c r="H40" i="10"/>
  <c r="H26" i="10"/>
  <c r="H21" i="10"/>
  <c r="I26" i="10"/>
  <c r="I45" i="10"/>
  <c r="J18" i="10"/>
  <c r="J21" i="10"/>
  <c r="J26" i="10"/>
  <c r="J30" i="10"/>
  <c r="J40" i="10"/>
  <c r="J45" i="10"/>
  <c r="J51" i="10"/>
  <c r="J54" i="10"/>
  <c r="C12" i="4"/>
  <c r="C15" i="11" s="1"/>
  <c r="G19" i="7"/>
  <c r="H19" i="7" s="1"/>
  <c r="I14" i="4"/>
  <c r="I15" i="4"/>
  <c r="I16" i="4"/>
  <c r="I17" i="4"/>
  <c r="I18" i="4"/>
  <c r="I19" i="4"/>
  <c r="I20" i="4"/>
  <c r="I21" i="4"/>
  <c r="I22" i="4"/>
  <c r="I23" i="4"/>
  <c r="I24" i="4"/>
  <c r="I25" i="4"/>
  <c r="I30" i="4"/>
  <c r="H46" i="6"/>
  <c r="H47" i="6"/>
  <c r="H48" i="6"/>
  <c r="H18" i="10" l="1"/>
  <c r="G15" i="11"/>
  <c r="H15" i="11" s="1"/>
  <c r="J15" i="11"/>
  <c r="J12" i="10"/>
  <c r="J12" i="4"/>
  <c r="G12" i="10"/>
  <c r="I30" i="10"/>
  <c r="I19" i="11"/>
  <c r="H12" i="4"/>
  <c r="H13" i="4"/>
  <c r="I13" i="4"/>
  <c r="I12" i="4"/>
  <c r="I19" i="7"/>
  <c r="I4" i="4"/>
  <c r="I3" i="4"/>
  <c r="I2" i="4"/>
  <c r="I3" i="7"/>
  <c r="I4" i="7"/>
  <c r="I2" i="7"/>
  <c r="F51" i="6"/>
  <c r="E51" i="6"/>
  <c r="F54" i="6"/>
  <c r="E54" i="6"/>
  <c r="D54" i="6"/>
  <c r="D51" i="6"/>
  <c r="F40" i="6"/>
  <c r="E40" i="6"/>
  <c r="D40" i="6"/>
  <c r="F30" i="6"/>
  <c r="E30" i="6"/>
  <c r="D30" i="6"/>
  <c r="F26" i="6"/>
  <c r="E26" i="6"/>
  <c r="D26" i="6"/>
  <c r="F21" i="6"/>
  <c r="E21" i="6"/>
  <c r="D21" i="6"/>
  <c r="F18" i="6"/>
  <c r="E18" i="6"/>
  <c r="D18" i="6"/>
  <c r="J58" i="6"/>
  <c r="J45" i="6"/>
  <c r="J44" i="6"/>
  <c r="J39" i="6"/>
  <c r="J17" i="6"/>
  <c r="J16" i="6"/>
  <c r="J13" i="6"/>
  <c r="J57" i="6"/>
  <c r="J56" i="6"/>
  <c r="J55" i="6"/>
  <c r="J53" i="6"/>
  <c r="J52" i="6"/>
  <c r="J43" i="6"/>
  <c r="J42" i="6"/>
  <c r="J41" i="6"/>
  <c r="J38" i="6"/>
  <c r="J37" i="6"/>
  <c r="J36" i="6"/>
  <c r="J35" i="6"/>
  <c r="J34" i="6"/>
  <c r="J33" i="6"/>
  <c r="J32" i="6"/>
  <c r="J31" i="6"/>
  <c r="J29" i="6"/>
  <c r="J28" i="6"/>
  <c r="J27" i="6"/>
  <c r="J25" i="6"/>
  <c r="J24" i="6"/>
  <c r="J23" i="6"/>
  <c r="J22" i="6"/>
  <c r="J20" i="6"/>
  <c r="J19" i="6"/>
  <c r="G57" i="6"/>
  <c r="I57" i="6" s="1"/>
  <c r="G56" i="6"/>
  <c r="H56" i="6" s="1"/>
  <c r="G55" i="6"/>
  <c r="I55" i="6" s="1"/>
  <c r="G53" i="6"/>
  <c r="H53" i="6" s="1"/>
  <c r="G52" i="6"/>
  <c r="I52" i="6" s="1"/>
  <c r="G43" i="6"/>
  <c r="H43" i="6" s="1"/>
  <c r="G42" i="6"/>
  <c r="I42" i="6" s="1"/>
  <c r="G41" i="6"/>
  <c r="H41" i="6" s="1"/>
  <c r="G38" i="6"/>
  <c r="H38" i="6" s="1"/>
  <c r="G37" i="6"/>
  <c r="I37" i="6" s="1"/>
  <c r="G36" i="6"/>
  <c r="I36" i="6" s="1"/>
  <c r="G35" i="6"/>
  <c r="I35" i="6" s="1"/>
  <c r="G34" i="6"/>
  <c r="I34" i="6" s="1"/>
  <c r="G33" i="6"/>
  <c r="H33" i="6" s="1"/>
  <c r="G32" i="6"/>
  <c r="I32" i="6" s="1"/>
  <c r="G31" i="6"/>
  <c r="H31" i="6" s="1"/>
  <c r="G29" i="6"/>
  <c r="I29" i="6" s="1"/>
  <c r="G28" i="6"/>
  <c r="H28" i="6" s="1"/>
  <c r="G27" i="6"/>
  <c r="I27" i="6" s="1"/>
  <c r="G25" i="6"/>
  <c r="I25" i="6" s="1"/>
  <c r="G24" i="6"/>
  <c r="I24" i="6" s="1"/>
  <c r="G23" i="6"/>
  <c r="I23" i="6" s="1"/>
  <c r="G22" i="6"/>
  <c r="I22" i="6" s="1"/>
  <c r="G20" i="6"/>
  <c r="I20" i="6" s="1"/>
  <c r="G19" i="6"/>
  <c r="I19" i="6" s="1"/>
  <c r="J46" i="7"/>
  <c r="J41" i="7"/>
  <c r="J34" i="7"/>
  <c r="J33" i="7"/>
  <c r="G33" i="7"/>
  <c r="I33" i="7" s="1"/>
  <c r="G17" i="7"/>
  <c r="H17" i="7" s="1"/>
  <c r="G16" i="7"/>
  <c r="I16" i="7" s="1"/>
  <c r="G14" i="7"/>
  <c r="D1" i="4"/>
  <c r="B1" i="4"/>
  <c r="D1" i="6"/>
  <c r="B1" i="6"/>
  <c r="D1" i="7"/>
  <c r="B1" i="7"/>
  <c r="G58" i="6"/>
  <c r="C54" i="6"/>
  <c r="C51" i="6"/>
  <c r="G45" i="6"/>
  <c r="G44" i="6"/>
  <c r="C40" i="6"/>
  <c r="G39" i="6"/>
  <c r="I39" i="6" s="1"/>
  <c r="C30" i="6"/>
  <c r="C26" i="6"/>
  <c r="C21" i="6"/>
  <c r="C18" i="6"/>
  <c r="G17" i="6"/>
  <c r="I17" i="6" s="1"/>
  <c r="G16" i="6"/>
  <c r="I16" i="6" s="1"/>
  <c r="G13" i="6"/>
  <c r="I13" i="6" s="1"/>
  <c r="G46" i="7"/>
  <c r="I46" i="7" s="1"/>
  <c r="G41" i="7"/>
  <c r="I41" i="7" s="1"/>
  <c r="G34" i="7"/>
  <c r="I34" i="7" s="1"/>
  <c r="F12" i="6" l="1"/>
  <c r="F14" i="11" s="1"/>
  <c r="G40" i="6"/>
  <c r="G54" i="6"/>
  <c r="J51" i="6"/>
  <c r="G21" i="6"/>
  <c r="H21" i="6" s="1"/>
  <c r="G26" i="6"/>
  <c r="H26" i="6" s="1"/>
  <c r="I15" i="11"/>
  <c r="H12" i="10"/>
  <c r="I12" i="10"/>
  <c r="J13" i="7"/>
  <c r="J28" i="7"/>
  <c r="G13" i="7"/>
  <c r="I13" i="7" s="1"/>
  <c r="D12" i="7"/>
  <c r="F12" i="7"/>
  <c r="H14" i="7"/>
  <c r="E12" i="7"/>
  <c r="H28" i="7"/>
  <c r="J40" i="6"/>
  <c r="J54" i="6"/>
  <c r="H36" i="6"/>
  <c r="J21" i="6"/>
  <c r="G18" i="6"/>
  <c r="H18" i="6" s="1"/>
  <c r="D12" i="6"/>
  <c r="E12" i="6"/>
  <c r="I38" i="6"/>
  <c r="G30" i="6"/>
  <c r="I30" i="6" s="1"/>
  <c r="J30" i="6"/>
  <c r="J26" i="6"/>
  <c r="I28" i="6"/>
  <c r="H19" i="6"/>
  <c r="J18" i="6"/>
  <c r="G51" i="6"/>
  <c r="I51" i="6" s="1"/>
  <c r="H57" i="6"/>
  <c r="I56" i="6"/>
  <c r="H55" i="6"/>
  <c r="I53" i="6"/>
  <c r="H52" i="6"/>
  <c r="I43" i="6"/>
  <c r="H42" i="6"/>
  <c r="I41" i="6"/>
  <c r="H37" i="6"/>
  <c r="H35" i="6"/>
  <c r="H34" i="6"/>
  <c r="I33" i="6"/>
  <c r="H32" i="6"/>
  <c r="I31" i="6"/>
  <c r="H29" i="6"/>
  <c r="H27" i="6"/>
  <c r="H25" i="6"/>
  <c r="H24" i="6"/>
  <c r="H23" i="6"/>
  <c r="H22" i="6"/>
  <c r="H20" i="6"/>
  <c r="H33" i="7"/>
  <c r="H16" i="7"/>
  <c r="I14" i="7"/>
  <c r="I17" i="7"/>
  <c r="H16" i="6"/>
  <c r="H39" i="6"/>
  <c r="H41" i="7"/>
  <c r="C12" i="6"/>
  <c r="H13" i="6"/>
  <c r="H17" i="6"/>
  <c r="I21" i="6"/>
  <c r="I26" i="6"/>
  <c r="I40" i="6"/>
  <c r="I44" i="6"/>
  <c r="I45" i="6"/>
  <c r="I54" i="6"/>
  <c r="I58" i="6"/>
  <c r="H40" i="6"/>
  <c r="H44" i="6"/>
  <c r="H45" i="6"/>
  <c r="H54" i="6"/>
  <c r="H58" i="6"/>
  <c r="H34" i="7"/>
  <c r="H46" i="7"/>
  <c r="C12" i="7"/>
  <c r="E14" i="11" l="1"/>
  <c r="D14" i="11"/>
  <c r="C14" i="11"/>
  <c r="F13" i="11"/>
  <c r="F12" i="11" s="1"/>
  <c r="E13" i="11"/>
  <c r="D13" i="11"/>
  <c r="C13" i="11"/>
  <c r="C12" i="11" s="1"/>
  <c r="I18" i="6"/>
  <c r="J12" i="7"/>
  <c r="H13" i="7"/>
  <c r="H30" i="6"/>
  <c r="I12" i="7"/>
  <c r="G12" i="7"/>
  <c r="H12" i="7" s="1"/>
  <c r="G12" i="6"/>
  <c r="J12" i="6"/>
  <c r="H51" i="6"/>
  <c r="D12" i="11" l="1"/>
  <c r="D57" i="11" s="1"/>
  <c r="E12" i="11"/>
  <c r="E57" i="11" s="1"/>
  <c r="J14" i="11"/>
  <c r="G14" i="11"/>
  <c r="H14" i="11" s="1"/>
  <c r="J13" i="11"/>
  <c r="G13" i="11"/>
  <c r="H13" i="11" s="1"/>
  <c r="F57" i="11"/>
  <c r="L23" i="8" s="1"/>
  <c r="I12" i="6"/>
  <c r="H12" i="6"/>
  <c r="I13" i="11" l="1"/>
  <c r="L21" i="8"/>
  <c r="I14" i="11"/>
  <c r="J12" i="11"/>
  <c r="G12" i="11"/>
  <c r="J57" i="11"/>
  <c r="G57" i="11"/>
  <c r="I12" i="11" l="1"/>
  <c r="H12" i="11"/>
  <c r="L15" i="8"/>
  <c r="C57" i="11"/>
  <c r="L17" i="8" s="1"/>
  <c r="L26" i="8"/>
  <c r="I57" i="11"/>
  <c r="L18" i="8"/>
  <c r="L27" i="8" l="1"/>
  <c r="L31" i="8" s="1"/>
  <c r="H57" i="11"/>
  <c r="M11" i="8" s="1"/>
  <c r="L32" i="8"/>
</calcChain>
</file>

<file path=xl/sharedStrings.xml><?xml version="1.0" encoding="utf-8"?>
<sst xmlns="http://schemas.openxmlformats.org/spreadsheetml/2006/main" count="694" uniqueCount="305">
  <si>
    <t>APPLICATION NUMBER:</t>
  </si>
  <si>
    <t>APPLICATION DATE:</t>
  </si>
  <si>
    <t>PERIOD TO:</t>
  </si>
  <si>
    <t>ARCHITECT'S PROJECT NUMBER: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</si>
  <si>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</si>
  <si>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</si>
  <si>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</si>
  <si>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</si>
  <si>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</si>
  <si>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</si>
  <si>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</si>
  <si>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</si>
  <si>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</si>
  <si>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MATERIALS</t>
  </si>
  <si>
    <t>TOTAL</t>
  </si>
  <si>
    <t>PRESENTLY</t>
  </si>
  <si>
    <t>COMPLETED</t>
  </si>
  <si>
    <t>STORED</t>
  </si>
  <si>
    <t>AND STORED</t>
  </si>
  <si>
    <t>ITEM</t>
  </si>
  <si>
    <t>SCHEDULED</t>
  </si>
  <si>
    <t>APPLICATION</t>
  </si>
  <si>
    <t>(NOT IN</t>
  </si>
  <si>
    <t>TO DATE</t>
  </si>
  <si>
    <t>%</t>
  </si>
  <si>
    <t>FINISH</t>
  </si>
  <si>
    <t>NO.</t>
  </si>
  <si>
    <t>DESCRIPTION OF WORK</t>
  </si>
  <si>
    <t>VALUE</t>
  </si>
  <si>
    <t>(D+E)</t>
  </si>
  <si>
    <t>D OR E)</t>
  </si>
  <si>
    <t>(D+E+F)</t>
  </si>
  <si>
    <t>(G / C)</t>
  </si>
  <si>
    <t>(C-G)</t>
  </si>
  <si>
    <t>RETAINAGE</t>
  </si>
  <si>
    <t>AIA DOCUMENT G702</t>
  </si>
  <si>
    <t>TO (OWNER):</t>
  </si>
  <si>
    <t>PROJECT:</t>
  </si>
  <si>
    <t>Distribution to:</t>
  </si>
  <si>
    <t>FROM (CONTRACTOR):</t>
  </si>
  <si>
    <t>CONTRACT DATE:</t>
  </si>
  <si>
    <t>CONTRACTOR'S APPLICATION FOR PAYMENT</t>
  </si>
  <si>
    <t>Application is made for Payment, as shown below, in connection with the Contract.</t>
  </si>
  <si>
    <t>CHANGE ORDER SUMMARY</t>
  </si>
  <si>
    <t>Continuation Sheet, AIA Document G703, is attached.</t>
  </si>
  <si>
    <t xml:space="preserve">ADDITIONS </t>
  </si>
  <si>
    <t>DEDUCTIONS</t>
  </si>
  <si>
    <t>1.  ORIGINAL CONTRACT SUM</t>
  </si>
  <si>
    <t>2.  Net change by Change Orders</t>
  </si>
  <si>
    <t>Approved This Month</t>
  </si>
  <si>
    <t>3.  CONTRACT SUM TO DATE</t>
  </si>
  <si>
    <t>Number</t>
  </si>
  <si>
    <t>Date Approved</t>
  </si>
  <si>
    <t>4.  TOTAL COMPLETED &amp; STORED TO DATE</t>
  </si>
  <si>
    <t xml:space="preserve">       (Column G on G703)</t>
  </si>
  <si>
    <t>5.  RETAINAGE:</t>
  </si>
  <si>
    <t xml:space="preserve">          (Column F on G703)</t>
  </si>
  <si>
    <t xml:space="preserve">       Total Retainage (Line 5a + 5b or</t>
  </si>
  <si>
    <t xml:space="preserve">          Total in Column I of G703</t>
  </si>
  <si>
    <t>6.  TOTAL EARNED LESS RETAINAGE</t>
  </si>
  <si>
    <t xml:space="preserve">          (Line 4 less Line 5 Total)</t>
  </si>
  <si>
    <t>7.  LESS PREVIOUS CERTIFICATES FOR PAYMENT</t>
  </si>
  <si>
    <t xml:space="preserve">          (Line 6 from prior Certificate)</t>
  </si>
  <si>
    <t>8.  CURRENT PAYMENT DUE</t>
  </si>
  <si>
    <t>9.  BALANCE TO FINISH, PLUS RETAINAGE</t>
  </si>
  <si>
    <t>By:</t>
  </si>
  <si>
    <t>Date:</t>
  </si>
  <si>
    <t>ARCHITECT'S CERTIFICATE FOR PAYMENT</t>
  </si>
  <si>
    <t>In accordance with the Contract Documents, based on on-site observations and the</t>
  </si>
  <si>
    <t>(Attach explanation if amount certified differs from the amount applied for.)</t>
  </si>
  <si>
    <t>data comprising the above application, the Architect certifies to the Owner that to the</t>
  </si>
  <si>
    <t>ARCHITECT:</t>
  </si>
  <si>
    <t>best of the Architect's knowledge, information and belief the Work has progressed as</t>
  </si>
  <si>
    <t xml:space="preserve">indicated, the quality of the Work is in accordance with the Contract Documents, and </t>
  </si>
  <si>
    <t>the Contractor is entitled to payment of the AMOUNT CERTIFIED.</t>
  </si>
  <si>
    <t xml:space="preserve">This Certificate is not negotiable.  The AMOUNT CERTIFIED is payable only to the Contractor </t>
  </si>
  <si>
    <t>named herein.  Issuance, payment and acceptance of payment are without prejudice to</t>
  </si>
  <si>
    <t>any rights of the Owner or Contractor under this Contract.</t>
  </si>
  <si>
    <t xml:space="preserve">VIA (ARCHITECT):    </t>
  </si>
  <si>
    <r>
      <t>CONTRACTOR:</t>
    </r>
    <r>
      <rPr>
        <sz val="6"/>
        <rFont val="Arial"/>
        <family val="2"/>
      </rPr>
      <t xml:space="preserve">   </t>
    </r>
    <r>
      <rPr>
        <b/>
        <sz val="8"/>
        <rFont val="Arial"/>
        <family val="2"/>
      </rPr>
      <t>REED CONSTRUCTION COMPANY, LLC</t>
    </r>
  </si>
  <si>
    <t>Site Utilities (MAP)</t>
  </si>
  <si>
    <t>Roads &amp; Walks (MAP)</t>
  </si>
  <si>
    <t>Site Improvements (MAP)</t>
  </si>
  <si>
    <t>Lawns &amp; Plantings (MAP)</t>
  </si>
  <si>
    <t>Unusual Site Conditions  (MAP)</t>
  </si>
  <si>
    <t>Job Overhead</t>
  </si>
  <si>
    <t>Bond &amp; Insurance</t>
  </si>
  <si>
    <t>Other Fees</t>
  </si>
  <si>
    <t>MISC. ACCESSORY STRUCTURES</t>
  </si>
  <si>
    <t>MAIN ACCESSORY STRUCTURES</t>
  </si>
  <si>
    <t>RESIDENTIAL STRUCTURES</t>
  </si>
  <si>
    <t>Earthwork (MAP)</t>
  </si>
  <si>
    <t xml:space="preserve">      Grading</t>
  </si>
  <si>
    <t xml:space="preserve">      Erosion Control</t>
  </si>
  <si>
    <t xml:space="preserve">     Lath &amp; Plaster &amp; Stucco (MAP)</t>
  </si>
  <si>
    <t xml:space="preserve">     Acoustical Ceilings (MAP)</t>
  </si>
  <si>
    <t xml:space="preserve">     Wood Flooring  (MAP)</t>
  </si>
  <si>
    <t xml:space="preserve">     Resilient Flooring  (MAP)</t>
  </si>
  <si>
    <t xml:space="preserve">    Carpeting  (DCA)</t>
  </si>
  <si>
    <t xml:space="preserve">     Painting &amp; Decorating (MAP)</t>
  </si>
  <si>
    <t xml:space="preserve">     Special Equipment (MAP)</t>
  </si>
  <si>
    <t xml:space="preserve">     Cabinets (MAP)</t>
  </si>
  <si>
    <t xml:space="preserve">     Appliances (MAP)</t>
  </si>
  <si>
    <t xml:space="preserve">     Plumbing &amp; Hot Water (MAP)</t>
  </si>
  <si>
    <t>15  Mechanical</t>
  </si>
  <si>
    <t>14  Conveying Equipment</t>
  </si>
  <si>
    <t xml:space="preserve">     Heat &amp; Ventilation (MAP)</t>
  </si>
  <si>
    <t xml:space="preserve">     Air Conditioning (MAP)</t>
  </si>
  <si>
    <t>13  Special Construction</t>
  </si>
  <si>
    <t>12   Furnishings</t>
  </si>
  <si>
    <t>16  Electrical</t>
  </si>
  <si>
    <t>03  Concrete</t>
  </si>
  <si>
    <t>04  Masonry</t>
  </si>
  <si>
    <t>05  Metals</t>
  </si>
  <si>
    <t>06  Wood &amp; Plastics</t>
  </si>
  <si>
    <t>07  Thermal &amp; Moisture Protection</t>
  </si>
  <si>
    <t>08  Doors &amp; Windows</t>
  </si>
  <si>
    <t>02  ON-SITE CONSTRUCTION</t>
  </si>
  <si>
    <t>02  OFF-SITE CONSTRUCTION</t>
  </si>
  <si>
    <t>10  Specialties</t>
  </si>
  <si>
    <t>09  Finishes</t>
  </si>
  <si>
    <t xml:space="preserve">     Elevators (MAP)</t>
  </si>
  <si>
    <t xml:space="preserve">    Other Conveying Equipment</t>
  </si>
  <si>
    <t xml:space="preserve">     Supervision</t>
  </si>
  <si>
    <t xml:space="preserve">     Job-site Engineering</t>
  </si>
  <si>
    <t xml:space="preserve">     Labor</t>
  </si>
  <si>
    <t xml:space="preserve">     Job Office Expenses and Supplies</t>
  </si>
  <si>
    <t xml:space="preserve">     Temporary Facilities</t>
  </si>
  <si>
    <t xml:space="preserve">     Temporary Utilities</t>
  </si>
  <si>
    <t xml:space="preserve">     Temp. Constr., Barriers, and Access</t>
  </si>
  <si>
    <t xml:space="preserve">     Equipment Rental</t>
  </si>
  <si>
    <t xml:space="preserve">     Job site Cleanup &amp; Disposal</t>
  </si>
  <si>
    <t xml:space="preserve">     First Aid</t>
  </si>
  <si>
    <t xml:space="preserve">     Job Site Security</t>
  </si>
  <si>
    <t xml:space="preserve">     GR-other fees</t>
  </si>
  <si>
    <t xml:space="preserve">     Termite Protection</t>
  </si>
  <si>
    <t xml:space="preserve">      Rough Carpentry (MAP)</t>
  </si>
  <si>
    <t xml:space="preserve">      Finish Carpentry (MAP)</t>
  </si>
  <si>
    <t xml:space="preserve">       Waterproofing &amp; Damproofing (MAP)</t>
  </si>
  <si>
    <t xml:space="preserve">       Insulation (MAP)</t>
  </si>
  <si>
    <t xml:space="preserve">       Roofing (MAP)</t>
  </si>
  <si>
    <t xml:space="preserve">       Sheet Metal (MAP)</t>
  </si>
  <si>
    <t xml:space="preserve">       Doors &amp; Hardware (MAP)</t>
  </si>
  <si>
    <t xml:space="preserve">       Windows  (MAP)</t>
  </si>
  <si>
    <t xml:space="preserve">       Glass (MAP)</t>
  </si>
  <si>
    <t xml:space="preserve">     Drywall (MAP)</t>
  </si>
  <si>
    <t xml:space="preserve">     Tile Work (MAP)</t>
  </si>
  <si>
    <t>11  Equipment</t>
  </si>
  <si>
    <t>AIA Document G702, APPLICATION AND CERTIFICATE FOR PAYMENT, containing</t>
  </si>
  <si>
    <t>Contractor's signed Certification is attached.</t>
  </si>
  <si>
    <t>In tabulations below, amounts are stated to the nearest dollar.</t>
  </si>
  <si>
    <t>Use column I on Contracts where variable retainage for line items may apply</t>
  </si>
  <si>
    <t>WORK COMPLETED</t>
  </si>
  <si>
    <t>PROJ:</t>
  </si>
  <si>
    <t xml:space="preserve">DCA#:  </t>
  </si>
  <si>
    <t>CONTRACT SUM TO DATE</t>
  </si>
  <si>
    <t xml:space="preserve">     Land Improvements</t>
  </si>
  <si>
    <t xml:space="preserve">     Structures</t>
  </si>
  <si>
    <t>NET CHANGE BY CHANGE ORDERS</t>
  </si>
  <si>
    <t xml:space="preserve">     Builder Profit</t>
  </si>
  <si>
    <t>AIA DOCUMENT G703 CONTINUATION SHEET</t>
  </si>
  <si>
    <t>FROM PREVIOUS</t>
  </si>
  <si>
    <t>THIS PERIOD</t>
  </si>
  <si>
    <t>BALANCE TO</t>
  </si>
  <si>
    <t>01  GENERAL REQUIREMENTS</t>
  </si>
  <si>
    <t>b. % of Materials Stored</t>
  </si>
  <si>
    <t>a. % of Completed Work:</t>
  </si>
  <si>
    <t xml:space="preserve">          (Column D + E on G703)</t>
  </si>
  <si>
    <t>Instructions for Document G702 Application and Certificate for Payment and G703 Continuation Sheet</t>
  </si>
  <si>
    <t>A. General Information</t>
  </si>
  <si>
    <t>G702 Application and Certificate of Payment should be prepared and submitted in conjunction with G703 Continuation Sheet. The G703 Continuation</t>
  </si>
  <si>
    <t>B. Completing the G703 Continuation Form</t>
  </si>
  <si>
    <t>listed on the previous application under Materials Presently Stored (column F).</t>
  </si>
  <si>
    <t>each pay period. This value covers both materials newly stored for which payment is sought and materials previously stored which are not yet</t>
  </si>
  <si>
    <t>incorporated into the project.</t>
  </si>
  <si>
    <t>to Date).</t>
  </si>
  <si>
    <t>C. Completing the G702 Application and Certificate of Payment</t>
  </si>
  <si>
    <t>After completing the G703 Continuation Sheet, the G702 Application and Certificate of Payment should be completed</t>
  </si>
  <si>
    <t>included in the "Change Orders Previously Approved by Contractor" section.</t>
  </si>
  <si>
    <t>Payment.</t>
  </si>
  <si>
    <t>appropriate lien releases.</t>
  </si>
  <si>
    <t>ARCHITECT'S PROJECT NO.:</t>
  </si>
  <si>
    <t>DCA'S PROJECT NO.:</t>
  </si>
  <si>
    <t>CONTRACT FOR:</t>
  </si>
  <si>
    <t>APPLICATION NO.:</t>
  </si>
  <si>
    <t xml:space="preserve">     Water Supply &amp; Related Items(MAP)</t>
  </si>
  <si>
    <t xml:space="preserve">     Sanitary Sewer &amp; Related Items</t>
  </si>
  <si>
    <t xml:space="preserve">     Storm Sewer &amp; Drainage</t>
  </si>
  <si>
    <t xml:space="preserve">     Secondary Storm Drainage</t>
  </si>
  <si>
    <t xml:space="preserve">     Electric Service &amp; Related Items</t>
  </si>
  <si>
    <t xml:space="preserve">     Gas Service &amp; Connections</t>
  </si>
  <si>
    <t xml:space="preserve">     Other Site Utilities</t>
  </si>
  <si>
    <t xml:space="preserve">     Fire Protection Systems</t>
  </si>
  <si>
    <t xml:space="preserve">     Interior Demolition &amp; Abatement </t>
  </si>
  <si>
    <t xml:space="preserve">     Radon Systems</t>
  </si>
  <si>
    <t xml:space="preserve">     Energy/Sustainable Items</t>
  </si>
  <si>
    <t xml:space="preserve">     Other Special Construction</t>
  </si>
  <si>
    <t>Sheet should be completed first.</t>
  </si>
  <si>
    <t>Enter in this column the amount of completed work covered by the previous application (columns D &amp; E from the previous application).</t>
  </si>
  <si>
    <t xml:space="preserve">Heading: </t>
  </si>
  <si>
    <t>This information will auto fill from data entered in G702 Application and Certificate for Payment.</t>
  </si>
  <si>
    <t xml:space="preserve">Columns A, B &amp; C: </t>
  </si>
  <si>
    <t>These columns should be completed by identifying the various portions of the project and their scheduled values consistent with</t>
  </si>
  <si>
    <t>Enter here the value of Materials Presently Stored for which payment is sought. The total of the column must be recalculated at the end of</t>
  </si>
  <si>
    <t>This column will automatically total columns D + E + F.</t>
  </si>
  <si>
    <t>This column will automatically calculate the difference between column C (Scheduled Value) and column G (Total Completed and Stored</t>
  </si>
  <si>
    <t>List change orders separately under column B and complete Schedule of Values in column C.</t>
  </si>
  <si>
    <t xml:space="preserve">Change Orders: </t>
  </si>
  <si>
    <t xml:space="preserve">Billing Information: </t>
  </si>
  <si>
    <t>Add addition and deductive change orders approved in previous months. List all change orders approved in the current month. Only</t>
  </si>
  <si>
    <t>Complete the heading information. The Application No., Invoice No., Period To and Job No. will auto fill to the G703 form.</t>
  </si>
  <si>
    <t>Totals will auto fill from the G703 Continuation Sheet except for Item 7. Enter the total from line 6 from the prior Certificate of Payment.</t>
  </si>
  <si>
    <t xml:space="preserve">Signatures: </t>
  </si>
  <si>
    <t xml:space="preserve">(print name)   </t>
  </si>
  <si>
    <t xml:space="preserve">TOTAL:  </t>
  </si>
  <si>
    <t>Change Orders approved in previous months by Owner</t>
  </si>
  <si>
    <t>The undersigned Contractor certifies that to the best of the Contractor's knowledge, information and belief</t>
  </si>
  <si>
    <t>the Work covered by this Application for Payment has been completed in accordance with the</t>
  </si>
  <si>
    <t>Contract Documents, that all amounts have been paid by the Contractor for Work for which previous</t>
  </si>
  <si>
    <t xml:space="preserve"> shown herein is now due.</t>
  </si>
  <si>
    <t>Certificates for Payment were issued and payments received from the Owner, and that current payment</t>
  </si>
  <si>
    <t xml:space="preserve">Net change by Change Orders:  </t>
  </si>
  <si>
    <t>OWNER:</t>
  </si>
  <si>
    <t>CONTRACTOR:</t>
  </si>
  <si>
    <t xml:space="preserve">                DCA:</t>
  </si>
  <si>
    <t>X</t>
  </si>
  <si>
    <t>Subscribed and sworn to before me this ________ day of _____________________20___</t>
  </si>
  <si>
    <t>Notary Public:  ______________________________________</t>
  </si>
  <si>
    <t>My Commission expires:  ________________________</t>
  </si>
  <si>
    <t xml:space="preserve">County of: </t>
  </si>
  <si>
    <t xml:space="preserve">State of: </t>
  </si>
  <si>
    <t>AMOUNT CERTIFIED: _______________________________________</t>
  </si>
  <si>
    <t>change orders approved in the current month should be listed by change order number. All previously approved invoices should be subtotaled and</t>
  </si>
  <si>
    <t>The Contractor should sign and date the G702, have it notarized and submit it to Architect  along with completed G703 and all</t>
  </si>
  <si>
    <t xml:space="preserve">     Bond/ Ltr of Credit/ Loan fee</t>
  </si>
  <si>
    <t xml:space="preserve">     General Liability Insurance</t>
  </si>
  <si>
    <t xml:space="preserve">     Builder' Risk Insurance</t>
  </si>
  <si>
    <t xml:space="preserve">     Building permits and licenses</t>
  </si>
  <si>
    <t xml:space="preserve">     Fees for utility taps and connections</t>
  </si>
  <si>
    <t xml:space="preserve">     Subsurface exploration (test borings)</t>
  </si>
  <si>
    <t xml:space="preserve">     Soil tests, concrete tests &amp; other tests</t>
  </si>
  <si>
    <t xml:space="preserve">     As-Built Survey</t>
  </si>
  <si>
    <t xml:space="preserve">     Contractor Cost Certification</t>
  </si>
  <si>
    <t xml:space="preserve">     OF-other</t>
  </si>
  <si>
    <t>This column will automatically calculate retainage to be withheld based upon the percentage requirement entered on the G702 form (5% or 10%).</t>
  </si>
  <si>
    <t>ORIGINAL CONTRACT SUM</t>
  </si>
  <si>
    <t xml:space="preserve">     Walls and Fence</t>
  </si>
  <si>
    <t xml:space="preserve">     Other Site Improvements</t>
  </si>
  <si>
    <t xml:space="preserve">     Trash Collection Stations</t>
  </si>
  <si>
    <t xml:space="preserve">     Street &amp; Entrance Signs</t>
  </si>
  <si>
    <t xml:space="preserve">     Pools and Fountains</t>
  </si>
  <si>
    <t xml:space="preserve">     Site Amenities &amp; Special Areas Equip.</t>
  </si>
  <si>
    <t xml:space="preserve">      Rock</t>
  </si>
  <si>
    <t xml:space="preserve">     Other Earthwork</t>
  </si>
  <si>
    <t xml:space="preserve">     Curb and Gutter</t>
  </si>
  <si>
    <t xml:space="preserve">     Special Area Surfacing</t>
  </si>
  <si>
    <t xml:space="preserve">     Other Roads &amp; Walks</t>
  </si>
  <si>
    <t xml:space="preserve">     Street &amp; Ground/Site Lighting</t>
  </si>
  <si>
    <t xml:space="preserve">     Walks, Steps, Handrails, Misc. Patios,,,</t>
  </si>
  <si>
    <t xml:space="preserve">     Lawns &amp; Finish Grading</t>
  </si>
  <si>
    <t xml:space="preserve">     Trees &amp; Shrubs</t>
  </si>
  <si>
    <t xml:space="preserve">     Irrigation and Wells</t>
  </si>
  <si>
    <t xml:space="preserve">     Other Lawns &amp; Plantings</t>
  </si>
  <si>
    <t xml:space="preserve">     Dewatering</t>
  </si>
  <si>
    <t xml:space="preserve">     Concrete Piers, Piling &amp; Pile Caps</t>
  </si>
  <si>
    <t xml:space="preserve">     Excessive Cut and Fill</t>
  </si>
  <si>
    <t xml:space="preserve">     Excessive Use of Retaining Walls</t>
  </si>
  <si>
    <t xml:space="preserve">     Extensive Drainage Structures/culverts</t>
  </si>
  <si>
    <t xml:space="preserve">     Rock Excavation and Haul-off (allow.)</t>
  </si>
  <si>
    <t xml:space="preserve">     Unsuitable Soils and Haul-off (allow.)</t>
  </si>
  <si>
    <t xml:space="preserve">     Engineered Controlled Structural Fill</t>
  </si>
  <si>
    <t xml:space="preserve">     Other Unusual Site Conditions </t>
  </si>
  <si>
    <t xml:space="preserve">     Pavement for Vehicular Area</t>
  </si>
  <si>
    <t>??</t>
  </si>
  <si>
    <t>(name)</t>
  </si>
  <si>
    <t>% COMPLETE:</t>
  </si>
  <si>
    <t>Column F (Materials Presently Stored; not in D or E):</t>
  </si>
  <si>
    <t xml:space="preserve">Column D (Work Completed From Previous Application):  </t>
  </si>
  <si>
    <t xml:space="preserve">Column E (Work Completed This Period):  </t>
  </si>
  <si>
    <t xml:space="preserve">Column G (Total Completed and Stored to Date): </t>
  </si>
  <si>
    <t>Column H (Balance to Finish):</t>
  </si>
  <si>
    <t>Column I (Retainage):</t>
  </si>
  <si>
    <t>Enter here the value of work completed at the time of this application, including the value of "materials" incorporated in the project that were</t>
  </si>
  <si>
    <t>Values from column F ("Materials" Presently Stored) from the previous application should NOT be entered in this column.</t>
  </si>
  <si>
    <t>C.O.</t>
  </si>
  <si>
    <t xml:space="preserve">      Concrete Foundations</t>
  </si>
  <si>
    <t xml:space="preserve">      Gypcrete &amp; Lightweight Concrete</t>
  </si>
  <si>
    <t xml:space="preserve">     General Requirements</t>
  </si>
  <si>
    <t>CONTRACTOR FEE</t>
  </si>
  <si>
    <t xml:space="preserve">    General Overhead</t>
  </si>
  <si>
    <t>Do NOT modify the DCA format of the form.</t>
  </si>
  <si>
    <t>the schedule of values submitted to Contractor at the commencement of the project. Note: These values should NOT change during construction.</t>
  </si>
  <si>
    <t>CO#</t>
  </si>
  <si>
    <t>CHANGE ORDER DETAIL (OPTIONAL)</t>
  </si>
  <si>
    <t>PAGE:   8  OF  8</t>
  </si>
  <si>
    <t>PAGE:   2  OF  8</t>
  </si>
  <si>
    <t>PAGE:   3  OF  8</t>
  </si>
  <si>
    <t>PAGE:   4  OF  8</t>
  </si>
  <si>
    <t>PAGE:   5  OF  8</t>
  </si>
  <si>
    <t>PAGE:   6  OF  8</t>
  </si>
  <si>
    <t>PAGE:   7  OF  8</t>
  </si>
  <si>
    <t>PAGE:    1      OF   8</t>
  </si>
  <si>
    <t>***do NOT modify (unlock/unprotect) this DCA form***</t>
  </si>
  <si>
    <t>(DCA 03.29.2017)</t>
  </si>
  <si>
    <t>DCA APPLICATION AND CERTIFICATE FOR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</si>
</sst>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&quot;$&quot;#,##0"/>
  </numFmts>
  <fonts count="2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System"/>
      <family val="2"/>
    </font>
    <font>
      <sz val="7"/>
      <name val="Arial"/>
      <family val="2"/>
    </font>
    <font>
      <sz val="10"/>
      <name val="Abadi MT Condensed"/>
      <family val="2"/>
    </font>
    <font>
      <sz val="9"/>
      <name val="Abadi MT Condensed"/>
    </font>
    <font>
      <sz val="8"/>
      <color indexed="18"/>
      <name val="Abadi MT Condensed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badi MT Condensed"/>
    </font>
    <font>
      <sz val="6"/>
      <name val="Arial"/>
      <family val="2"/>
    </font>
    <font>
      <sz val="14"/>
      <name val="Arial"/>
      <family val="2"/>
    </font>
    <font>
      <i/>
      <sz val="7"/>
      <name val="Arial"/>
      <family val="2"/>
    </font>
    <font>
      <b/>
      <sz val="9"/>
      <name val="Arial Unicode MS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System"/>
      <family val="2"/>
    </font>
    <font>
      <b/>
      <sz val="6"/>
      <name val="Arial"/>
      <family val="2"/>
    </font>
    <font>
      <i/>
      <sz val="8"/>
      <name val="Arial"/>
      <family val="2"/>
    </font>
    <font>
      <b/>
      <sz val="9"/>
      <name val="Abadi MT Condensed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3">
    <xf numFmtId="0" fontId="0" fillId="0" borderId="0" xfId="0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6" fillId="0" borderId="2" xfId="0" applyFont="1" applyBorder="1"/>
    <xf numFmtId="0" fontId="5" fillId="0" borderId="0" xfId="0" applyFont="1"/>
    <xf numFmtId="0" fontId="7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" fontId="11" fillId="0" borderId="0" xfId="1" applyNumberFormat="1" applyFont="1"/>
    <xf numFmtId="4" fontId="11" fillId="2" borderId="0" xfId="1" applyNumberFormat="1" applyFont="1" applyFill="1"/>
    <xf numFmtId="0" fontId="2" fillId="0" borderId="2" xfId="0" applyFont="1" applyBorder="1"/>
    <xf numFmtId="0" fontId="6" fillId="0" borderId="0" xfId="0" applyFont="1"/>
    <xf numFmtId="4" fontId="10" fillId="0" borderId="0" xfId="1" applyNumberFormat="1" applyFont="1" applyBorder="1"/>
    <xf numFmtId="0" fontId="2" fillId="0" borderId="0" xfId="0" applyFont="1" applyAlignment="1">
      <alignment horizontal="right"/>
    </xf>
    <xf numFmtId="0" fontId="16" fillId="0" borderId="2" xfId="0" applyFont="1" applyBorder="1"/>
    <xf numFmtId="0" fontId="1" fillId="0" borderId="2" xfId="0" applyFont="1" applyBorder="1"/>
    <xf numFmtId="0" fontId="17" fillId="0" borderId="2" xfId="0" applyFont="1" applyBorder="1"/>
    <xf numFmtId="0" fontId="0" fillId="0" borderId="2" xfId="0" applyBorder="1"/>
    <xf numFmtId="0" fontId="15" fillId="0" borderId="2" xfId="0" quotePrefix="1" applyFont="1" applyBorder="1" applyAlignment="1">
      <alignment horizontal="right"/>
    </xf>
    <xf numFmtId="0" fontId="15" fillId="0" borderId="2" xfId="0" quotePrefix="1" applyFont="1" applyBorder="1" applyAlignment="1">
      <alignment horizontal="center"/>
    </xf>
    <xf numFmtId="0" fontId="1" fillId="0" borderId="0" xfId="0" applyFont="1"/>
    <xf numFmtId="0" fontId="18" fillId="0" borderId="0" xfId="0" applyFont="1"/>
    <xf numFmtId="0" fontId="20" fillId="0" borderId="0" xfId="0" applyFont="1"/>
    <xf numFmtId="0" fontId="21" fillId="0" borderId="0" xfId="0" applyFont="1"/>
    <xf numFmtId="0" fontId="21" fillId="0" borderId="0" xfId="0" applyFont="1" applyBorder="1"/>
    <xf numFmtId="0" fontId="2" fillId="0" borderId="0" xfId="0" applyFont="1" applyBorder="1"/>
    <xf numFmtId="15" fontId="22" fillId="0" borderId="0" xfId="0" applyNumberFormat="1" applyFont="1" applyAlignment="1">
      <alignment horizontal="right"/>
    </xf>
    <xf numFmtId="0" fontId="8" fillId="0" borderId="0" xfId="0" applyFont="1" applyBorder="1"/>
    <xf numFmtId="0" fontId="1" fillId="0" borderId="0" xfId="0" applyFont="1" applyBorder="1"/>
    <xf numFmtId="0" fontId="20" fillId="0" borderId="0" xfId="0" applyFont="1" applyBorder="1"/>
    <xf numFmtId="0" fontId="6" fillId="0" borderId="0" xfId="0" applyFont="1" applyBorder="1"/>
    <xf numFmtId="0" fontId="8" fillId="0" borderId="0" xfId="0" applyFont="1"/>
    <xf numFmtId="0" fontId="15" fillId="0" borderId="0" xfId="0" applyFont="1" applyBorder="1"/>
    <xf numFmtId="38" fontId="6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1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1" fillId="0" borderId="9" xfId="0" applyFont="1" applyBorder="1"/>
    <xf numFmtId="14" fontId="1" fillId="0" borderId="9" xfId="0" applyNumberFormat="1" applyFont="1" applyBorder="1"/>
    <xf numFmtId="0" fontId="1" fillId="0" borderId="18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4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/>
    <xf numFmtId="0" fontId="0" fillId="0" borderId="0" xfId="0" applyFont="1" applyBorder="1"/>
    <xf numFmtId="0" fontId="0" fillId="0" borderId="9" xfId="0" applyFont="1" applyBorder="1"/>
    <xf numFmtId="9" fontId="19" fillId="0" borderId="4" xfId="0" applyNumberFormat="1" applyFont="1" applyBorder="1" applyAlignment="1">
      <alignment horizontal="right"/>
    </xf>
    <xf numFmtId="0" fontId="12" fillId="2" borderId="4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left"/>
    </xf>
    <xf numFmtId="9" fontId="19" fillId="4" borderId="4" xfId="0" applyNumberFormat="1" applyFont="1" applyFill="1" applyBorder="1" applyAlignment="1">
      <alignment horizontal="right"/>
    </xf>
    <xf numFmtId="4" fontId="11" fillId="0" borderId="0" xfId="1" applyNumberFormat="1" applyFont="1" applyFill="1"/>
    <xf numFmtId="0" fontId="0" fillId="0" borderId="0" xfId="0" applyFill="1"/>
    <xf numFmtId="9" fontId="6" fillId="2" borderId="4" xfId="0" applyNumberFormat="1" applyFont="1" applyFill="1" applyBorder="1" applyAlignment="1">
      <alignment horizontal="right"/>
    </xf>
    <xf numFmtId="0" fontId="12" fillId="0" borderId="20" xfId="0" applyFont="1" applyBorder="1" applyAlignment="1">
      <alignment horizontal="center"/>
    </xf>
    <xf numFmtId="0" fontId="13" fillId="0" borderId="20" xfId="0" applyFont="1" applyBorder="1" applyAlignment="1">
      <alignment horizontal="left"/>
    </xf>
    <xf numFmtId="9" fontId="12" fillId="2" borderId="20" xfId="0" applyNumberFormat="1" applyFont="1" applyFill="1" applyBorder="1" applyAlignment="1">
      <alignment horizontal="right"/>
    </xf>
    <xf numFmtId="0" fontId="12" fillId="0" borderId="21" xfId="0" applyFont="1" applyBorder="1" applyAlignment="1">
      <alignment horizontal="center"/>
    </xf>
    <xf numFmtId="0" fontId="13" fillId="0" borderId="2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9" fontId="6" fillId="2" borderId="1" xfId="0" applyNumberFormat="1" applyFont="1" applyFill="1" applyBorder="1" applyAlignment="1">
      <alignment horizontal="right"/>
    </xf>
    <xf numFmtId="0" fontId="12" fillId="0" borderId="22" xfId="0" applyFont="1" applyBorder="1" applyAlignment="1">
      <alignment horizontal="center"/>
    </xf>
    <xf numFmtId="0" fontId="13" fillId="0" borderId="22" xfId="0" applyFont="1" applyBorder="1" applyAlignment="1">
      <alignment horizontal="left"/>
    </xf>
    <xf numFmtId="9" fontId="12" fillId="2" borderId="22" xfId="0" applyNumberFormat="1" applyFont="1" applyFill="1" applyBorder="1" applyAlignment="1">
      <alignment horizontal="right"/>
    </xf>
    <xf numFmtId="0" fontId="12" fillId="2" borderId="19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left"/>
    </xf>
    <xf numFmtId="9" fontId="12" fillId="2" borderId="19" xfId="0" applyNumberFormat="1" applyFont="1" applyFill="1" applyBorder="1" applyAlignment="1">
      <alignment horizontal="right"/>
    </xf>
    <xf numFmtId="0" fontId="12" fillId="2" borderId="23" xfId="0" applyFont="1" applyFill="1" applyBorder="1" applyAlignment="1">
      <alignment horizontal="center"/>
    </xf>
    <xf numFmtId="9" fontId="12" fillId="2" borderId="23" xfId="0" applyNumberFormat="1" applyFont="1" applyFill="1" applyBorder="1" applyAlignment="1">
      <alignment horizontal="right"/>
    </xf>
    <xf numFmtId="0" fontId="12" fillId="2" borderId="20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0" fontId="13" fillId="2" borderId="19" xfId="0" applyFont="1" applyFill="1" applyBorder="1" applyAlignment="1">
      <alignment horizontal="left"/>
    </xf>
    <xf numFmtId="0" fontId="13" fillId="2" borderId="2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center"/>
    </xf>
    <xf numFmtId="0" fontId="20" fillId="4" borderId="1" xfId="0" applyFont="1" applyFill="1" applyBorder="1"/>
    <xf numFmtId="9" fontId="6" fillId="4" borderId="4" xfId="0" applyNumberFormat="1" applyFont="1" applyFill="1" applyBorder="1" applyAlignment="1">
      <alignment horizontal="right"/>
    </xf>
    <xf numFmtId="0" fontId="20" fillId="4" borderId="1" xfId="0" applyFont="1" applyFill="1" applyBorder="1" applyAlignment="1">
      <alignment horizontal="left"/>
    </xf>
    <xf numFmtId="0" fontId="12" fillId="0" borderId="19" xfId="0" applyFont="1" applyBorder="1" applyAlignment="1">
      <alignment horizontal="center"/>
    </xf>
    <xf numFmtId="9" fontId="12" fillId="0" borderId="19" xfId="0" applyNumberFormat="1" applyFont="1" applyBorder="1" applyAlignment="1">
      <alignment horizontal="right"/>
    </xf>
    <xf numFmtId="0" fontId="12" fillId="0" borderId="23" xfId="0" applyFont="1" applyBorder="1" applyAlignment="1">
      <alignment horizontal="center"/>
    </xf>
    <xf numFmtId="9" fontId="12" fillId="0" borderId="23" xfId="0" applyNumberFormat="1" applyFont="1" applyBorder="1" applyAlignment="1">
      <alignment horizontal="right"/>
    </xf>
    <xf numFmtId="0" fontId="13" fillId="3" borderId="19" xfId="0" applyFont="1" applyFill="1" applyBorder="1"/>
    <xf numFmtId="0" fontId="13" fillId="3" borderId="20" xfId="0" applyFont="1" applyFill="1" applyBorder="1"/>
    <xf numFmtId="9" fontId="12" fillId="0" borderId="20" xfId="0" applyNumberFormat="1" applyFont="1" applyBorder="1" applyAlignment="1">
      <alignment horizontal="right"/>
    </xf>
    <xf numFmtId="0" fontId="13" fillId="3" borderId="23" xfId="0" applyFont="1" applyFill="1" applyBorder="1"/>
    <xf numFmtId="0" fontId="13" fillId="3" borderId="19" xfId="0" applyFont="1" applyFill="1" applyBorder="1" applyAlignment="1">
      <alignment horizontal="left"/>
    </xf>
    <xf numFmtId="0" fontId="13" fillId="3" borderId="20" xfId="0" applyFont="1" applyFill="1" applyBorder="1" applyAlignment="1">
      <alignment horizontal="left"/>
    </xf>
    <xf numFmtId="0" fontId="13" fillId="3" borderId="23" xfId="0" applyFont="1" applyFill="1" applyBorder="1" applyAlignment="1">
      <alignment horizontal="left"/>
    </xf>
    <xf numFmtId="0" fontId="13" fillId="2" borderId="19" xfId="0" applyFont="1" applyFill="1" applyBorder="1"/>
    <xf numFmtId="0" fontId="13" fillId="2" borderId="20" xfId="0" applyFont="1" applyFill="1" applyBorder="1"/>
    <xf numFmtId="0" fontId="13" fillId="2" borderId="23" xfId="0" applyFont="1" applyFill="1" applyBorder="1"/>
    <xf numFmtId="0" fontId="12" fillId="0" borderId="19" xfId="0" applyFont="1" applyFill="1" applyBorder="1" applyAlignment="1">
      <alignment horizontal="center"/>
    </xf>
    <xf numFmtId="0" fontId="13" fillId="0" borderId="19" xfId="0" applyFont="1" applyFill="1" applyBorder="1"/>
    <xf numFmtId="0" fontId="12" fillId="0" borderId="23" xfId="0" applyFont="1" applyFill="1" applyBorder="1" applyAlignment="1">
      <alignment horizontal="center"/>
    </xf>
    <xf numFmtId="9" fontId="12" fillId="3" borderId="19" xfId="0" applyNumberFormat="1" applyFont="1" applyFill="1" applyBorder="1" applyAlignment="1">
      <alignment horizontal="right"/>
    </xf>
    <xf numFmtId="9" fontId="12" fillId="3" borderId="20" xfId="0" applyNumberFormat="1" applyFont="1" applyFill="1" applyBorder="1" applyAlignment="1">
      <alignment horizontal="right"/>
    </xf>
    <xf numFmtId="0" fontId="12" fillId="2" borderId="22" xfId="0" applyFont="1" applyFill="1" applyBorder="1" applyAlignment="1">
      <alignment horizontal="center"/>
    </xf>
    <xf numFmtId="0" fontId="13" fillId="3" borderId="22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9" fontId="6" fillId="4" borderId="1" xfId="0" applyNumberFormat="1" applyFont="1" applyFill="1" applyBorder="1" applyAlignment="1">
      <alignment horizontal="right"/>
    </xf>
    <xf numFmtId="6" fontId="19" fillId="4" borderId="4" xfId="1" applyNumberFormat="1" applyFont="1" applyFill="1" applyBorder="1" applyAlignment="1">
      <alignment horizontal="right"/>
    </xf>
    <xf numFmtId="6" fontId="6" fillId="2" borderId="1" xfId="1" applyNumberFormat="1" applyFont="1" applyFill="1" applyBorder="1" applyAlignment="1">
      <alignment horizontal="right"/>
    </xf>
    <xf numFmtId="6" fontId="12" fillId="2" borderId="22" xfId="1" applyNumberFormat="1" applyFont="1" applyFill="1" applyBorder="1" applyAlignment="1">
      <alignment horizontal="right"/>
    </xf>
    <xf numFmtId="6" fontId="12" fillId="2" borderId="20" xfId="1" applyNumberFormat="1" applyFont="1" applyFill="1" applyBorder="1" applyAlignment="1">
      <alignment horizontal="right"/>
    </xf>
    <xf numFmtId="6" fontId="6" fillId="2" borderId="4" xfId="1" applyNumberFormat="1" applyFont="1" applyFill="1" applyBorder="1" applyAlignment="1">
      <alignment horizontal="right"/>
    </xf>
    <xf numFmtId="6" fontId="12" fillId="2" borderId="19" xfId="1" applyNumberFormat="1" applyFont="1" applyFill="1" applyBorder="1" applyAlignment="1">
      <alignment horizontal="right"/>
    </xf>
    <xf numFmtId="6" fontId="12" fillId="2" borderId="23" xfId="1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left"/>
    </xf>
    <xf numFmtId="6" fontId="13" fillId="3" borderId="19" xfId="0" applyNumberFormat="1" applyFont="1" applyFill="1" applyBorder="1" applyAlignment="1">
      <alignment horizontal="right"/>
    </xf>
    <xf numFmtId="0" fontId="13" fillId="0" borderId="23" xfId="0" applyFont="1" applyBorder="1"/>
    <xf numFmtId="0" fontId="13" fillId="0" borderId="19" xfId="0" applyFont="1" applyBorder="1"/>
    <xf numFmtId="0" fontId="13" fillId="0" borderId="20" xfId="0" applyFont="1" applyBorder="1"/>
    <xf numFmtId="6" fontId="13" fillId="3" borderId="20" xfId="0" applyNumberFormat="1" applyFont="1" applyFill="1" applyBorder="1" applyAlignment="1">
      <alignment horizontal="right"/>
    </xf>
    <xf numFmtId="6" fontId="12" fillId="0" borderId="20" xfId="1" applyNumberFormat="1" applyFont="1" applyBorder="1" applyAlignment="1">
      <alignment horizontal="right"/>
    </xf>
    <xf numFmtId="6" fontId="12" fillId="3" borderId="19" xfId="1" applyNumberFormat="1" applyFont="1" applyFill="1" applyBorder="1" applyAlignment="1">
      <alignment horizontal="right"/>
    </xf>
    <xf numFmtId="6" fontId="12" fillId="3" borderId="20" xfId="1" applyNumberFormat="1" applyFont="1" applyFill="1" applyBorder="1" applyAlignment="1">
      <alignment horizontal="right"/>
    </xf>
    <xf numFmtId="6" fontId="26" fillId="4" borderId="1" xfId="0" applyNumberFormat="1" applyFont="1" applyFill="1" applyBorder="1" applyAlignment="1">
      <alignment horizontal="right"/>
    </xf>
    <xf numFmtId="0" fontId="25" fillId="4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4" fontId="2" fillId="0" borderId="0" xfId="0" quotePrefix="1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6" fillId="0" borderId="2" xfId="0" applyFont="1" applyBorder="1" applyAlignment="1">
      <alignment horizontal="right"/>
    </xf>
    <xf numFmtId="6" fontId="12" fillId="3" borderId="21" xfId="1" applyNumberFormat="1" applyFont="1" applyFill="1" applyBorder="1" applyAlignment="1">
      <alignment horizontal="right"/>
    </xf>
    <xf numFmtId="6" fontId="6" fillId="0" borderId="1" xfId="1" applyNumberFormat="1" applyFont="1" applyBorder="1" applyAlignment="1">
      <alignment horizontal="right"/>
    </xf>
    <xf numFmtId="6" fontId="12" fillId="0" borderId="22" xfId="1" applyNumberFormat="1" applyFont="1" applyBorder="1" applyAlignment="1">
      <alignment horizontal="right"/>
    </xf>
    <xf numFmtId="6" fontId="12" fillId="0" borderId="21" xfId="1" applyNumberFormat="1" applyFont="1" applyBorder="1" applyAlignment="1">
      <alignment horizontal="right"/>
    </xf>
    <xf numFmtId="6" fontId="12" fillId="0" borderId="19" xfId="1" applyNumberFormat="1" applyFont="1" applyBorder="1" applyAlignment="1">
      <alignment horizontal="right"/>
    </xf>
    <xf numFmtId="6" fontId="12" fillId="0" borderId="23" xfId="1" applyNumberFormat="1" applyFont="1" applyBorder="1" applyAlignment="1">
      <alignment horizontal="right"/>
    </xf>
    <xf numFmtId="6" fontId="19" fillId="2" borderId="4" xfId="1" applyNumberFormat="1" applyFont="1" applyFill="1" applyBorder="1" applyAlignment="1">
      <alignment horizontal="right"/>
    </xf>
    <xf numFmtId="6" fontId="19" fillId="0" borderId="4" xfId="1" applyNumberFormat="1" applyFont="1" applyBorder="1" applyAlignment="1">
      <alignment horizontal="right"/>
    </xf>
    <xf numFmtId="6" fontId="6" fillId="4" borderId="5" xfId="2" applyNumberFormat="1" applyFont="1" applyFill="1" applyBorder="1"/>
    <xf numFmtId="6" fontId="6" fillId="4" borderId="4" xfId="1" applyNumberFormat="1" applyFont="1" applyFill="1" applyBorder="1" applyAlignment="1">
      <alignment horizontal="right"/>
    </xf>
    <xf numFmtId="6" fontId="6" fillId="4" borderId="1" xfId="1" applyNumberFormat="1" applyFont="1" applyFill="1" applyBorder="1" applyAlignment="1">
      <alignment horizontal="right"/>
    </xf>
    <xf numFmtId="6" fontId="6" fillId="4" borderId="1" xfId="2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6" fontId="12" fillId="2" borderId="3" xfId="1" applyNumberFormat="1" applyFont="1" applyFill="1" applyBorder="1" applyAlignment="1">
      <alignment horizontal="right"/>
    </xf>
    <xf numFmtId="9" fontId="12" fillId="2" borderId="3" xfId="0" applyNumberFormat="1" applyFont="1" applyFill="1" applyBorder="1" applyAlignment="1">
      <alignment horizontal="right"/>
    </xf>
    <xf numFmtId="6" fontId="6" fillId="4" borderId="19" xfId="1" applyNumberFormat="1" applyFont="1" applyFill="1" applyBorder="1" applyAlignment="1">
      <alignment horizontal="right"/>
    </xf>
    <xf numFmtId="6" fontId="6" fillId="0" borderId="19" xfId="1" applyNumberFormat="1" applyFont="1" applyBorder="1" applyAlignment="1">
      <alignment horizontal="right"/>
    </xf>
    <xf numFmtId="6" fontId="1" fillId="2" borderId="19" xfId="1" applyNumberFormat="1" applyFont="1" applyFill="1" applyBorder="1" applyAlignment="1">
      <alignment horizontal="right"/>
    </xf>
    <xf numFmtId="6" fontId="1" fillId="2" borderId="23" xfId="1" applyNumberFormat="1" applyFont="1" applyFill="1" applyBorder="1" applyAlignment="1">
      <alignment horizontal="right"/>
    </xf>
    <xf numFmtId="6" fontId="1" fillId="2" borderId="20" xfId="1" applyNumberFormat="1" applyFont="1" applyFill="1" applyBorder="1" applyAlignment="1">
      <alignment horizontal="right"/>
    </xf>
    <xf numFmtId="9" fontId="12" fillId="3" borderId="21" xfId="0" applyNumberFormat="1" applyFont="1" applyFill="1" applyBorder="1" applyAlignment="1">
      <alignment horizontal="right"/>
    </xf>
    <xf numFmtId="6" fontId="25" fillId="4" borderId="1" xfId="1" applyNumberFormat="1" applyFont="1" applyFill="1" applyBorder="1" applyAlignment="1">
      <alignment horizontal="right"/>
    </xf>
    <xf numFmtId="10" fontId="25" fillId="4" borderId="1" xfId="3" applyNumberFormat="1" applyFont="1" applyFill="1" applyBorder="1"/>
    <xf numFmtId="6" fontId="20" fillId="0" borderId="1" xfId="1" applyNumberFormat="1" applyFont="1" applyBorder="1" applyAlignment="1">
      <alignment horizontal="right"/>
    </xf>
    <xf numFmtId="6" fontId="20" fillId="4" borderId="4" xfId="1" applyNumberFormat="1" applyFont="1" applyFill="1" applyBorder="1" applyAlignment="1">
      <alignment horizontal="right"/>
    </xf>
    <xf numFmtId="9" fontId="20" fillId="4" borderId="4" xfId="0" applyNumberFormat="1" applyFont="1" applyFill="1" applyBorder="1" applyAlignment="1">
      <alignment horizontal="right"/>
    </xf>
    <xf numFmtId="6" fontId="20" fillId="4" borderId="1" xfId="1" applyNumberFormat="1" applyFont="1" applyFill="1" applyBorder="1" applyAlignment="1">
      <alignment horizontal="right"/>
    </xf>
    <xf numFmtId="0" fontId="25" fillId="4" borderId="1" xfId="0" applyFont="1" applyFill="1" applyBorder="1"/>
    <xf numFmtId="6" fontId="13" fillId="3" borderId="19" xfId="1" applyNumberFormat="1" applyFont="1" applyFill="1" applyBorder="1" applyAlignment="1">
      <alignment horizontal="right"/>
    </xf>
    <xf numFmtId="9" fontId="13" fillId="3" borderId="19" xfId="0" applyNumberFormat="1" applyFont="1" applyFill="1" applyBorder="1" applyAlignment="1">
      <alignment horizontal="right"/>
    </xf>
    <xf numFmtId="6" fontId="13" fillId="0" borderId="22" xfId="1" applyNumberFormat="1" applyFont="1" applyBorder="1" applyAlignment="1">
      <alignment horizontal="right"/>
    </xf>
    <xf numFmtId="6" fontId="13" fillId="3" borderId="23" xfId="1" applyNumberFormat="1" applyFont="1" applyFill="1" applyBorder="1" applyAlignment="1">
      <alignment horizontal="right"/>
    </xf>
    <xf numFmtId="9" fontId="13" fillId="3" borderId="23" xfId="0" applyNumberFormat="1" applyFont="1" applyFill="1" applyBorder="1" applyAlignment="1">
      <alignment horizontal="right"/>
    </xf>
    <xf numFmtId="6" fontId="13" fillId="0" borderId="21" xfId="1" applyNumberFormat="1" applyFont="1" applyBorder="1" applyAlignment="1">
      <alignment horizontal="right"/>
    </xf>
    <xf numFmtId="9" fontId="13" fillId="3" borderId="20" xfId="0" applyNumberFormat="1" applyFont="1" applyFill="1" applyBorder="1" applyAlignment="1">
      <alignment horizontal="right"/>
    </xf>
    <xf numFmtId="6" fontId="13" fillId="3" borderId="20" xfId="1" applyNumberFormat="1" applyFont="1" applyFill="1" applyBorder="1" applyAlignment="1">
      <alignment horizontal="right"/>
    </xf>
    <xf numFmtId="6" fontId="13" fillId="0" borderId="20" xfId="1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/>
    <xf numFmtId="164" fontId="2" fillId="0" borderId="0" xfId="0" applyNumberFormat="1" applyFont="1" applyAlignment="1">
      <alignment horizontal="left"/>
    </xf>
    <xf numFmtId="15" fontId="2" fillId="0" borderId="0" xfId="0" applyNumberFormat="1" applyFont="1" applyAlignment="1">
      <alignment horizontal="left"/>
    </xf>
    <xf numFmtId="49" fontId="9" fillId="4" borderId="1" xfId="0" applyNumberFormat="1" applyFont="1" applyFill="1" applyBorder="1" applyAlignment="1">
      <alignment horizontal="center"/>
    </xf>
    <xf numFmtId="49" fontId="14" fillId="4" borderId="1" xfId="0" applyNumberFormat="1" applyFont="1" applyFill="1" applyBorder="1" applyAlignment="1">
      <alignment horizontal="center"/>
    </xf>
    <xf numFmtId="49" fontId="1" fillId="2" borderId="19" xfId="0" applyNumberFormat="1" applyFont="1" applyFill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6" fontId="13" fillId="0" borderId="19" xfId="1" applyNumberFormat="1" applyFont="1" applyBorder="1" applyAlignment="1">
      <alignment horizontal="right"/>
    </xf>
    <xf numFmtId="6" fontId="13" fillId="0" borderId="23" xfId="1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6" fontId="6" fillId="0" borderId="1" xfId="1" applyNumberFormat="1" applyFont="1" applyFill="1" applyBorder="1" applyAlignment="1">
      <alignment horizontal="right"/>
    </xf>
    <xf numFmtId="9" fontId="6" fillId="0" borderId="1" xfId="0" applyNumberFormat="1" applyFont="1" applyFill="1" applyBorder="1" applyAlignment="1">
      <alignment horizontal="right"/>
    </xf>
    <xf numFmtId="6" fontId="20" fillId="0" borderId="1" xfId="1" applyNumberFormat="1" applyFont="1" applyFill="1" applyBorder="1" applyAlignment="1">
      <alignment horizontal="right"/>
    </xf>
    <xf numFmtId="6" fontId="6" fillId="3" borderId="9" xfId="0" applyNumberFormat="1" applyFont="1" applyFill="1" applyBorder="1" applyAlignment="1">
      <alignment horizontal="left"/>
    </xf>
    <xf numFmtId="6" fontId="6" fillId="0" borderId="9" xfId="0" applyNumberFormat="1" applyFont="1" applyBorder="1" applyAlignment="1">
      <alignment horizontal="left"/>
    </xf>
    <xf numFmtId="6" fontId="6" fillId="0" borderId="0" xfId="0" applyNumberFormat="1" applyFont="1" applyBorder="1" applyAlignment="1">
      <alignment horizontal="left"/>
    </xf>
    <xf numFmtId="6" fontId="6" fillId="0" borderId="0" xfId="0" applyNumberFormat="1" applyFont="1" applyAlignment="1">
      <alignment horizontal="left"/>
    </xf>
    <xf numFmtId="6" fontId="6" fillId="0" borderId="7" xfId="0" applyNumberFormat="1" applyFont="1" applyBorder="1" applyAlignment="1">
      <alignment horizontal="left"/>
    </xf>
    <xf numFmtId="0" fontId="1" fillId="0" borderId="0" xfId="0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9" fontId="0" fillId="0" borderId="9" xfId="0" applyNumberFormat="1" applyFill="1" applyBorder="1" applyAlignment="1" applyProtection="1">
      <alignment horizontal="left"/>
      <protection locked="0"/>
    </xf>
    <xf numFmtId="9" fontId="0" fillId="0" borderId="0" xfId="0" applyNumberFormat="1" applyFill="1" applyAlignment="1" applyProtection="1">
      <alignment horizontal="left"/>
      <protection locked="0"/>
    </xf>
    <xf numFmtId="0" fontId="1" fillId="0" borderId="9" xfId="0" applyFont="1" applyBorder="1" applyProtection="1">
      <protection locked="0"/>
    </xf>
    <xf numFmtId="38" fontId="23" fillId="0" borderId="0" xfId="0" applyNumberFormat="1" applyFont="1" applyBorder="1" applyAlignment="1" applyProtection="1">
      <alignment horizontal="center"/>
      <protection locked="0"/>
    </xf>
    <xf numFmtId="38" fontId="15" fillId="0" borderId="0" xfId="0" applyNumberFormat="1" applyFont="1" applyBorder="1" applyAlignment="1" applyProtection="1">
      <alignment horizontal="center"/>
      <protection locked="0"/>
    </xf>
    <xf numFmtId="38" fontId="23" fillId="0" borderId="0" xfId="1" applyNumberFormat="1" applyFont="1" applyBorder="1" applyAlignment="1" applyProtection="1">
      <alignment horizontal="center"/>
      <protection locked="0"/>
    </xf>
    <xf numFmtId="38" fontId="15" fillId="0" borderId="0" xfId="0" applyNumberFormat="1" applyFont="1" applyBorder="1" applyProtection="1">
      <protection locked="0"/>
    </xf>
    <xf numFmtId="38" fontId="23" fillId="0" borderId="0" xfId="0" applyNumberFormat="1" applyFont="1" applyBorder="1" applyAlignment="1">
      <alignment horizontal="center"/>
    </xf>
    <xf numFmtId="14" fontId="1" fillId="0" borderId="0" xfId="0" applyNumberFormat="1" applyFont="1" applyBorder="1"/>
    <xf numFmtId="0" fontId="16" fillId="0" borderId="7" xfId="0" applyFont="1" applyBorder="1"/>
    <xf numFmtId="0" fontId="1" fillId="0" borderId="7" xfId="0" applyFont="1" applyBorder="1"/>
    <xf numFmtId="0" fontId="15" fillId="0" borderId="7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10" xfId="0" applyFont="1" applyBorder="1"/>
    <xf numFmtId="0" fontId="2" fillId="0" borderId="11" xfId="0" applyFont="1" applyBorder="1" applyAlignment="1">
      <alignment horizontal="right"/>
    </xf>
    <xf numFmtId="14" fontId="3" fillId="0" borderId="3" xfId="0" applyNumberFormat="1" applyFont="1" applyBorder="1" applyAlignment="1" applyProtection="1">
      <alignment horizontal="center"/>
      <protection locked="0"/>
    </xf>
    <xf numFmtId="6" fontId="6" fillId="0" borderId="28" xfId="0" applyNumberFormat="1" applyFont="1" applyBorder="1" applyAlignment="1">
      <alignment horizontal="left"/>
    </xf>
    <xf numFmtId="6" fontId="6" fillId="0" borderId="26" xfId="0" applyNumberFormat="1" applyFont="1" applyBorder="1" applyAlignment="1">
      <alignment horizontal="left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3" fillId="0" borderId="5" xfId="0" applyNumberFormat="1" applyFont="1" applyBorder="1" applyAlignment="1" applyProtection="1">
      <alignment horizontal="center"/>
      <protection locked="0"/>
    </xf>
    <xf numFmtId="49" fontId="3" fillId="0" borderId="5" xfId="0" applyNumberFormat="1" applyFont="1" applyBorder="1" applyAlignment="1" applyProtection="1">
      <alignment horizontal="center"/>
      <protection locked="0"/>
    </xf>
    <xf numFmtId="49" fontId="3" fillId="0" borderId="3" xfId="0" applyNumberFormat="1" applyFont="1" applyBorder="1" applyAlignment="1" applyProtection="1">
      <alignment horizontal="center"/>
      <protection locked="0"/>
    </xf>
    <xf numFmtId="165" fontId="3" fillId="0" borderId="5" xfId="0" applyNumberFormat="1" applyFont="1" applyBorder="1" applyAlignment="1" applyProtection="1">
      <alignment horizontal="center"/>
      <protection locked="0"/>
    </xf>
    <xf numFmtId="165" fontId="3" fillId="0" borderId="3" xfId="0" applyNumberFormat="1" applyFont="1" applyBorder="1" applyAlignment="1" applyProtection="1">
      <alignment horizontal="center"/>
      <protection locked="0"/>
    </xf>
    <xf numFmtId="165" fontId="3" fillId="0" borderId="1" xfId="0" applyNumberFormat="1" applyFont="1" applyBorder="1" applyAlignment="1">
      <alignment horizontal="center" vertical="center"/>
    </xf>
    <xf numFmtId="165" fontId="3" fillId="0" borderId="12" xfId="0" applyNumberFormat="1" applyFont="1" applyBorder="1" applyAlignment="1" applyProtection="1">
      <alignment horizontal="center" vertical="center"/>
      <protection locked="0"/>
    </xf>
    <xf numFmtId="165" fontId="3" fillId="0" borderId="13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/>
      <protection locked="0"/>
    </xf>
    <xf numFmtId="15" fontId="6" fillId="0" borderId="18" xfId="0" applyNumberFormat="1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3" fillId="0" borderId="7" xfId="0" applyFont="1" applyBorder="1"/>
    <xf numFmtId="6" fontId="12" fillId="2" borderId="19" xfId="1" applyNumberFormat="1" applyFont="1" applyFill="1" applyBorder="1" applyAlignment="1" applyProtection="1">
      <alignment horizontal="right"/>
      <protection locked="0"/>
    </xf>
    <xf numFmtId="6" fontId="12" fillId="2" borderId="20" xfId="1" applyNumberFormat="1" applyFont="1" applyFill="1" applyBorder="1" applyAlignment="1" applyProtection="1">
      <alignment horizontal="right"/>
      <protection locked="0"/>
    </xf>
    <xf numFmtId="6" fontId="12" fillId="2" borderId="23" xfId="1" applyNumberFormat="1" applyFont="1" applyFill="1" applyBorder="1" applyAlignment="1" applyProtection="1">
      <alignment horizontal="right"/>
      <protection locked="0"/>
    </xf>
    <xf numFmtId="6" fontId="6" fillId="4" borderId="5" xfId="2" applyNumberFormat="1" applyFont="1" applyFill="1" applyBorder="1" applyProtection="1">
      <protection locked="0"/>
    </xf>
    <xf numFmtId="6" fontId="6" fillId="4" borderId="4" xfId="1" applyNumberFormat="1" applyFont="1" applyFill="1" applyBorder="1" applyAlignment="1" applyProtection="1">
      <alignment horizontal="right"/>
      <protection locked="0"/>
    </xf>
    <xf numFmtId="6" fontId="12" fillId="3" borderId="19" xfId="2" applyNumberFormat="1" applyFont="1" applyFill="1" applyBorder="1" applyProtection="1">
      <protection locked="0"/>
    </xf>
    <xf numFmtId="6" fontId="12" fillId="0" borderId="19" xfId="1" applyNumberFormat="1" applyFont="1" applyBorder="1" applyAlignment="1" applyProtection="1">
      <alignment horizontal="right"/>
      <protection locked="0"/>
    </xf>
    <xf numFmtId="6" fontId="12" fillId="3" borderId="23" xfId="2" applyNumberFormat="1" applyFont="1" applyFill="1" applyBorder="1" applyProtection="1">
      <protection locked="0"/>
    </xf>
    <xf numFmtId="6" fontId="12" fillId="0" borderId="23" xfId="1" applyNumberFormat="1" applyFont="1" applyBorder="1" applyAlignment="1" applyProtection="1">
      <alignment horizontal="right"/>
      <protection locked="0"/>
    </xf>
    <xf numFmtId="6" fontId="12" fillId="3" borderId="20" xfId="2" applyNumberFormat="1" applyFont="1" applyFill="1" applyBorder="1" applyProtection="1">
      <protection locked="0"/>
    </xf>
    <xf numFmtId="6" fontId="12" fillId="0" borderId="20" xfId="1" applyNumberFormat="1" applyFont="1" applyBorder="1" applyAlignment="1" applyProtection="1">
      <alignment horizontal="right"/>
      <protection locked="0"/>
    </xf>
    <xf numFmtId="6" fontId="12" fillId="3" borderId="22" xfId="2" applyNumberFormat="1" applyFont="1" applyFill="1" applyBorder="1" applyProtection="1">
      <protection locked="0"/>
    </xf>
    <xf numFmtId="6" fontId="12" fillId="0" borderId="22" xfId="1" applyNumberFormat="1" applyFont="1" applyBorder="1" applyAlignment="1" applyProtection="1">
      <alignment horizontal="right"/>
      <protection locked="0"/>
    </xf>
    <xf numFmtId="6" fontId="6" fillId="4" borderId="1" xfId="1" applyNumberFormat="1" applyFont="1" applyFill="1" applyBorder="1" applyAlignment="1" applyProtection="1">
      <alignment horizontal="right"/>
      <protection locked="0"/>
    </xf>
    <xf numFmtId="5" fontId="12" fillId="3" borderId="20" xfId="2" applyNumberFormat="1" applyFont="1" applyFill="1" applyBorder="1" applyProtection="1">
      <protection locked="0"/>
    </xf>
    <xf numFmtId="6" fontId="12" fillId="3" borderId="21" xfId="2" applyNumberFormat="1" applyFont="1" applyFill="1" applyBorder="1" applyProtection="1">
      <protection locked="0"/>
    </xf>
    <xf numFmtId="6" fontId="12" fillId="0" borderId="21" xfId="1" applyNumberFormat="1" applyFont="1" applyBorder="1" applyAlignment="1" applyProtection="1">
      <alignment horizontal="right"/>
      <protection locked="0"/>
    </xf>
    <xf numFmtId="6" fontId="12" fillId="0" borderId="19" xfId="2" applyNumberFormat="1" applyFont="1" applyFill="1" applyBorder="1" applyProtection="1">
      <protection locked="0"/>
    </xf>
    <xf numFmtId="6" fontId="12" fillId="0" borderId="19" xfId="1" applyNumberFormat="1" applyFont="1" applyFill="1" applyBorder="1" applyAlignment="1" applyProtection="1">
      <alignment horizontal="right"/>
      <protection locked="0"/>
    </xf>
    <xf numFmtId="6" fontId="12" fillId="0" borderId="23" xfId="2" applyNumberFormat="1" applyFont="1" applyFill="1" applyBorder="1" applyProtection="1">
      <protection locked="0"/>
    </xf>
    <xf numFmtId="6" fontId="12" fillId="0" borderId="23" xfId="1" applyNumberFormat="1" applyFont="1" applyFill="1" applyBorder="1" applyAlignment="1" applyProtection="1">
      <alignment horizontal="right"/>
      <protection locked="0"/>
    </xf>
    <xf numFmtId="6" fontId="6" fillId="4" borderId="1" xfId="2" applyNumberFormat="1" applyFont="1" applyFill="1" applyBorder="1" applyProtection="1">
      <protection locked="0"/>
    </xf>
    <xf numFmtId="6" fontId="1" fillId="3" borderId="19" xfId="2" applyNumberFormat="1" applyFont="1" applyFill="1" applyBorder="1" applyProtection="1">
      <protection locked="0"/>
    </xf>
    <xf numFmtId="6" fontId="19" fillId="2" borderId="4" xfId="1" applyNumberFormat="1" applyFont="1" applyFill="1" applyBorder="1" applyAlignment="1" applyProtection="1">
      <alignment horizontal="right"/>
      <protection locked="0"/>
    </xf>
    <xf numFmtId="6" fontId="19" fillId="0" borderId="4" xfId="1" applyNumberFormat="1" applyFont="1" applyBorder="1" applyAlignment="1" applyProtection="1">
      <alignment horizontal="right"/>
      <protection locked="0"/>
    </xf>
    <xf numFmtId="6" fontId="12" fillId="3" borderId="22" xfId="1" applyNumberFormat="1" applyFont="1" applyFill="1" applyBorder="1" applyAlignment="1" applyProtection="1">
      <alignment horizontal="right"/>
      <protection locked="0"/>
    </xf>
    <xf numFmtId="6" fontId="12" fillId="2" borderId="22" xfId="1" applyNumberFormat="1" applyFont="1" applyFill="1" applyBorder="1" applyAlignment="1" applyProtection="1">
      <alignment horizontal="right"/>
      <protection locked="0"/>
    </xf>
    <xf numFmtId="6" fontId="12" fillId="3" borderId="20" xfId="1" applyNumberFormat="1" applyFont="1" applyFill="1" applyBorder="1" applyAlignment="1" applyProtection="1">
      <alignment horizontal="right"/>
      <protection locked="0"/>
    </xf>
    <xf numFmtId="6" fontId="12" fillId="3" borderId="21" xfId="1" applyNumberFormat="1" applyFont="1" applyFill="1" applyBorder="1" applyAlignment="1" applyProtection="1">
      <alignment horizontal="right"/>
      <protection locked="0"/>
    </xf>
    <xf numFmtId="6" fontId="12" fillId="2" borderId="21" xfId="1" applyNumberFormat="1" applyFont="1" applyFill="1" applyBorder="1" applyAlignment="1" applyProtection="1">
      <alignment horizontal="right"/>
      <protection locked="0"/>
    </xf>
    <xf numFmtId="6" fontId="6" fillId="3" borderId="1" xfId="1" applyNumberFormat="1" applyFont="1" applyFill="1" applyBorder="1" applyAlignment="1" applyProtection="1">
      <alignment horizontal="right"/>
      <protection locked="0"/>
    </xf>
    <xf numFmtId="6" fontId="13" fillId="3" borderId="19" xfId="0" applyNumberFormat="1" applyFont="1" applyFill="1" applyBorder="1" applyAlignment="1" applyProtection="1">
      <alignment horizontal="right"/>
      <protection locked="0"/>
    </xf>
    <xf numFmtId="6" fontId="13" fillId="3" borderId="19" xfId="1" applyNumberFormat="1" applyFont="1" applyFill="1" applyBorder="1" applyAlignment="1" applyProtection="1">
      <alignment horizontal="right"/>
      <protection locked="0"/>
    </xf>
    <xf numFmtId="6" fontId="13" fillId="3" borderId="23" xfId="0" applyNumberFormat="1" applyFont="1" applyFill="1" applyBorder="1" applyAlignment="1" applyProtection="1">
      <alignment horizontal="right"/>
      <protection locked="0"/>
    </xf>
    <xf numFmtId="6" fontId="13" fillId="3" borderId="23" xfId="1" applyNumberFormat="1" applyFont="1" applyFill="1" applyBorder="1" applyAlignment="1" applyProtection="1">
      <alignment horizontal="right"/>
      <protection locked="0"/>
    </xf>
    <xf numFmtId="0" fontId="12" fillId="0" borderId="19" xfId="0" applyFont="1" applyBorder="1" applyProtection="1">
      <protection locked="0"/>
    </xf>
    <xf numFmtId="6" fontId="12" fillId="3" borderId="19" xfId="1" applyNumberFormat="1" applyFont="1" applyFill="1" applyBorder="1" applyAlignment="1" applyProtection="1">
      <alignment horizontal="right"/>
      <protection locked="0"/>
    </xf>
    <xf numFmtId="0" fontId="12" fillId="0" borderId="20" xfId="0" applyFont="1" applyBorder="1" applyProtection="1">
      <protection locked="0"/>
    </xf>
    <xf numFmtId="6" fontId="13" fillId="3" borderId="20" xfId="0" applyNumberFormat="1" applyFont="1" applyFill="1" applyBorder="1" applyAlignment="1" applyProtection="1">
      <alignment horizontal="right"/>
      <protection locked="0"/>
    </xf>
    <xf numFmtId="6" fontId="13" fillId="2" borderId="20" xfId="0" applyNumberFormat="1" applyFont="1" applyFill="1" applyBorder="1" applyAlignment="1" applyProtection="1">
      <alignment horizontal="right"/>
      <protection locked="0"/>
    </xf>
    <xf numFmtId="0" fontId="13" fillId="0" borderId="20" xfId="0" applyFont="1" applyBorder="1" applyProtection="1">
      <protection locked="0"/>
    </xf>
    <xf numFmtId="0" fontId="13" fillId="3" borderId="20" xfId="0" applyFont="1" applyFill="1" applyBorder="1" applyProtection="1">
      <protection locked="0"/>
    </xf>
    <xf numFmtId="0" fontId="12" fillId="0" borderId="21" xfId="0" applyFont="1" applyBorder="1" applyProtection="1">
      <protection locked="0"/>
    </xf>
    <xf numFmtId="6" fontId="13" fillId="3" borderId="21" xfId="0" applyNumberFormat="1" applyFont="1" applyFill="1" applyBorder="1" applyAlignment="1" applyProtection="1">
      <alignment horizontal="right"/>
      <protection locked="0"/>
    </xf>
    <xf numFmtId="0" fontId="3" fillId="0" borderId="0" xfId="0" applyFont="1"/>
    <xf numFmtId="6" fontId="6" fillId="0" borderId="9" xfId="0" applyNumberFormat="1" applyFont="1" applyBorder="1" applyAlignment="1" applyProtection="1">
      <alignment horizontal="left"/>
      <protection locked="0"/>
    </xf>
    <xf numFmtId="15" fontId="6" fillId="0" borderId="16" xfId="0" applyNumberFormat="1" applyFont="1" applyBorder="1" applyAlignment="1" applyProtection="1">
      <alignment horizontal="left"/>
      <protection locked="0"/>
    </xf>
    <xf numFmtId="6" fontId="13" fillId="0" borderId="3" xfId="1" applyNumberFormat="1" applyFont="1" applyBorder="1" applyAlignment="1">
      <alignment horizontal="right"/>
    </xf>
    <xf numFmtId="0" fontId="13" fillId="0" borderId="19" xfId="0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6" fontId="1" fillId="3" borderId="19" xfId="1" applyNumberFormat="1" applyFont="1" applyFill="1" applyBorder="1" applyAlignment="1" applyProtection="1">
      <alignment horizontal="right"/>
      <protection locked="0"/>
    </xf>
    <xf numFmtId="6" fontId="1" fillId="2" borderId="19" xfId="1" applyNumberFormat="1" applyFont="1" applyFill="1" applyBorder="1" applyAlignment="1" applyProtection="1">
      <alignment horizontal="right"/>
      <protection locked="0"/>
    </xf>
    <xf numFmtId="9" fontId="1" fillId="2" borderId="19" xfId="0" applyNumberFormat="1" applyFont="1" applyFill="1" applyBorder="1" applyAlignment="1">
      <alignment horizontal="right"/>
    </xf>
    <xf numFmtId="0" fontId="1" fillId="0" borderId="20" xfId="0" applyFont="1" applyBorder="1" applyAlignment="1">
      <alignment horizontal="center"/>
    </xf>
    <xf numFmtId="6" fontId="1" fillId="3" borderId="20" xfId="1" applyNumberFormat="1" applyFont="1" applyFill="1" applyBorder="1" applyAlignment="1" applyProtection="1">
      <alignment horizontal="right"/>
      <protection locked="0"/>
    </xf>
    <xf numFmtId="6" fontId="1" fillId="2" borderId="20" xfId="1" applyNumberFormat="1" applyFont="1" applyFill="1" applyBorder="1" applyAlignment="1" applyProtection="1">
      <alignment horizontal="right"/>
      <protection locked="0"/>
    </xf>
    <xf numFmtId="9" fontId="1" fillId="2" borderId="20" xfId="0" applyNumberFormat="1" applyFont="1" applyFill="1" applyBorder="1" applyAlignment="1">
      <alignment horizontal="right"/>
    </xf>
    <xf numFmtId="0" fontId="1" fillId="0" borderId="21" xfId="0" applyFont="1" applyBorder="1" applyAlignment="1">
      <alignment horizontal="center"/>
    </xf>
    <xf numFmtId="6" fontId="1" fillId="3" borderId="21" xfId="1" applyNumberFormat="1" applyFont="1" applyFill="1" applyBorder="1" applyAlignment="1" applyProtection="1">
      <alignment horizontal="right"/>
      <protection locked="0"/>
    </xf>
    <xf numFmtId="6" fontId="1" fillId="2" borderId="21" xfId="1" applyNumberFormat="1" applyFont="1" applyFill="1" applyBorder="1" applyAlignment="1" applyProtection="1">
      <alignment horizontal="right"/>
      <protection locked="0"/>
    </xf>
    <xf numFmtId="6" fontId="1" fillId="2" borderId="21" xfId="1" applyNumberFormat="1" applyFont="1" applyFill="1" applyBorder="1" applyAlignment="1">
      <alignment horizontal="right"/>
    </xf>
    <xf numFmtId="9" fontId="1" fillId="2" borderId="21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left"/>
    </xf>
    <xf numFmtId="6" fontId="26" fillId="0" borderId="1" xfId="0" applyNumberFormat="1" applyFont="1" applyFill="1" applyBorder="1" applyAlignment="1">
      <alignment horizontal="right"/>
    </xf>
    <xf numFmtId="6" fontId="20" fillId="0" borderId="4" xfId="1" applyNumberFormat="1" applyFont="1" applyFill="1" applyBorder="1" applyAlignment="1">
      <alignment horizontal="right"/>
    </xf>
    <xf numFmtId="9" fontId="20" fillId="0" borderId="4" xfId="0" applyNumberFormat="1" applyFont="1" applyFill="1" applyBorder="1" applyAlignment="1">
      <alignment horizontal="right"/>
    </xf>
    <xf numFmtId="0" fontId="12" fillId="2" borderId="21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left"/>
    </xf>
    <xf numFmtId="6" fontId="12" fillId="2" borderId="21" xfId="1" applyNumberFormat="1" applyFont="1" applyFill="1" applyBorder="1" applyAlignment="1">
      <alignment horizontal="right"/>
    </xf>
    <xf numFmtId="9" fontId="12" fillId="2" borderId="21" xfId="0" applyNumberFormat="1" applyFont="1" applyFill="1" applyBorder="1" applyAlignment="1">
      <alignment horizontal="right"/>
    </xf>
    <xf numFmtId="0" fontId="13" fillId="2" borderId="20" xfId="0" applyFont="1" applyFill="1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13" fillId="0" borderId="0" xfId="0" applyFont="1"/>
    <xf numFmtId="9" fontId="6" fillId="0" borderId="18" xfId="0" quotePrefix="1" applyNumberFormat="1" applyFont="1" applyBorder="1" applyAlignment="1">
      <alignment horizontal="left"/>
    </xf>
    <xf numFmtId="14" fontId="6" fillId="0" borderId="18" xfId="0" applyNumberFormat="1" applyFont="1" applyBorder="1" applyAlignment="1">
      <alignment horizontal="right"/>
    </xf>
    <xf numFmtId="0" fontId="8" fillId="0" borderId="2" xfId="0" applyFont="1" applyBorder="1"/>
    <xf numFmtId="0" fontId="0" fillId="0" borderId="0" xfId="0" applyAlignment="1" applyProtection="1">
      <alignment horizontal="left"/>
      <protection locked="0"/>
    </xf>
    <xf numFmtId="0" fontId="1" fillId="0" borderId="23" xfId="0" applyFont="1" applyBorder="1" applyAlignment="1">
      <alignment horizontal="center"/>
    </xf>
    <xf numFmtId="6" fontId="1" fillId="3" borderId="23" xfId="1" applyNumberFormat="1" applyFont="1" applyFill="1" applyBorder="1" applyAlignment="1" applyProtection="1">
      <alignment horizontal="right"/>
      <protection locked="0"/>
    </xf>
    <xf numFmtId="6" fontId="1" fillId="2" borderId="23" xfId="1" applyNumberFormat="1" applyFont="1" applyFill="1" applyBorder="1" applyAlignment="1" applyProtection="1">
      <alignment horizontal="right"/>
      <protection locked="0"/>
    </xf>
    <xf numFmtId="9" fontId="1" fillId="2" borderId="23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/>
    </xf>
    <xf numFmtId="49" fontId="25" fillId="4" borderId="1" xfId="0" applyNumberFormat="1" applyFont="1" applyFill="1" applyBorder="1" applyAlignment="1">
      <alignment horizontal="center"/>
    </xf>
    <xf numFmtId="0" fontId="12" fillId="0" borderId="23" xfId="0" applyFont="1" applyBorder="1" applyProtection="1">
      <protection locked="0"/>
    </xf>
    <xf numFmtId="6" fontId="12" fillId="3" borderId="23" xfId="1" applyNumberFormat="1" applyFont="1" applyFill="1" applyBorder="1" applyAlignment="1" applyProtection="1">
      <alignment horizontal="right"/>
      <protection locked="0"/>
    </xf>
    <xf numFmtId="6" fontId="12" fillId="3" borderId="23" xfId="1" applyNumberFormat="1" applyFont="1" applyFill="1" applyBorder="1" applyAlignment="1">
      <alignment horizontal="right"/>
    </xf>
    <xf numFmtId="9" fontId="12" fillId="3" borderId="23" xfId="0" applyNumberFormat="1" applyFont="1" applyFill="1" applyBorder="1" applyAlignment="1">
      <alignment horizontal="right"/>
    </xf>
    <xf numFmtId="0" fontId="13" fillId="0" borderId="23" xfId="0" applyFont="1" applyFill="1" applyBorder="1" applyAlignment="1" applyProtection="1">
      <alignment horizontal="left"/>
      <protection locked="0"/>
    </xf>
    <xf numFmtId="0" fontId="13" fillId="2" borderId="23" xfId="0" applyFont="1" applyFill="1" applyBorder="1" applyAlignment="1" applyProtection="1">
      <alignment horizontal="left"/>
      <protection locked="0"/>
    </xf>
    <xf numFmtId="0" fontId="13" fillId="0" borderId="21" xfId="0" applyFont="1" applyFill="1" applyBorder="1" applyAlignment="1" applyProtection="1">
      <alignment horizontal="left"/>
      <protection locked="0"/>
    </xf>
    <xf numFmtId="0" fontId="13" fillId="2" borderId="23" xfId="0" applyFont="1" applyFill="1" applyBorder="1" applyProtection="1">
      <protection locked="0"/>
    </xf>
    <xf numFmtId="0" fontId="13" fillId="0" borderId="23" xfId="0" applyFont="1" applyFill="1" applyBorder="1" applyProtection="1">
      <protection locked="0"/>
    </xf>
    <xf numFmtId="0" fontId="13" fillId="0" borderId="21" xfId="0" applyFont="1" applyBorder="1" applyAlignment="1" applyProtection="1">
      <alignment horizontal="left"/>
      <protection locked="0"/>
    </xf>
    <xf numFmtId="0" fontId="13" fillId="0" borderId="23" xfId="0" applyFont="1" applyBorder="1" applyAlignment="1" applyProtection="1">
      <alignment horizontal="left"/>
      <protection locked="0"/>
    </xf>
    <xf numFmtId="49" fontId="1" fillId="0" borderId="19" xfId="0" applyNumberFormat="1" applyFont="1" applyBorder="1" applyAlignment="1" applyProtection="1">
      <alignment horizontal="center"/>
      <protection locked="0"/>
    </xf>
    <xf numFmtId="49" fontId="1" fillId="0" borderId="20" xfId="0" applyNumberFormat="1" applyFont="1" applyBorder="1" applyAlignment="1" applyProtection="1">
      <alignment horizontal="center"/>
      <protection locked="0"/>
    </xf>
    <xf numFmtId="49" fontId="1" fillId="0" borderId="20" xfId="0" applyNumberFormat="1" applyFont="1" applyFill="1" applyBorder="1" applyAlignment="1" applyProtection="1">
      <alignment horizontal="center"/>
      <protection locked="0"/>
    </xf>
    <xf numFmtId="49" fontId="1" fillId="2" borderId="20" xfId="0" applyNumberFormat="1" applyFont="1" applyFill="1" applyBorder="1" applyAlignment="1" applyProtection="1">
      <alignment horizontal="center"/>
      <protection locked="0"/>
    </xf>
    <xf numFmtId="49" fontId="1" fillId="0" borderId="23" xfId="0" applyNumberFormat="1" applyFont="1" applyFill="1" applyBorder="1" applyAlignment="1" applyProtection="1">
      <alignment horizontal="center"/>
      <protection locked="0"/>
    </xf>
    <xf numFmtId="49" fontId="1" fillId="0" borderId="21" xfId="0" applyNumberFormat="1" applyFont="1" applyFill="1" applyBorder="1" applyAlignment="1" applyProtection="1">
      <alignment horizontal="center"/>
      <protection locked="0"/>
    </xf>
    <xf numFmtId="49" fontId="6" fillId="0" borderId="29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Alignment="1">
      <alignment horizontal="left"/>
    </xf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0" xfId="0" applyFont="1" applyAlignment="1" applyProtection="1"/>
    <xf numFmtId="0" fontId="2" fillId="0" borderId="15" xfId="0" applyFon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6" fillId="0" borderId="16" xfId="0" applyFont="1" applyBorder="1" applyAlignment="1" applyProtection="1">
      <alignment horizontal="left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0" xfId="0" applyFont="1" applyBorder="1" applyAlignment="1" applyProtection="1">
      <alignment horizontal="left"/>
      <protection locked="0"/>
    </xf>
    <xf numFmtId="0" fontId="1" fillId="0" borderId="18" xfId="0" applyFont="1" applyBorder="1" applyAlignment="1">
      <alignment horizontal="right"/>
    </xf>
    <xf numFmtId="0" fontId="0" fillId="0" borderId="18" xfId="0" applyBorder="1" applyAlignment="1">
      <alignment horizontal="right"/>
    </xf>
    <xf numFmtId="0" fontId="6" fillId="0" borderId="18" xfId="0" applyFont="1" applyBorder="1" applyAlignment="1" applyProtection="1">
      <alignment horizontal="left"/>
      <protection locked="0"/>
    </xf>
    <xf numFmtId="0" fontId="8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9" xfId="0" applyNumberFormat="1" applyFont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tabSelected="1" view="pageBreakPreview" zoomScaleNormal="100" zoomScaleSheetLayoutView="100" workbookViewId="0">
      <selection activeCell="E8" sqref="E8:G8"/>
    </sheetView>
  </sheetViews>
  <sheetFormatPr defaultRowHeight="12.75"/>
  <cols>
    <col min="1" max="1" width="11.140625" customWidth="1"/>
    <col min="2" max="2" width="12.7109375" customWidth="1"/>
    <col min="3" max="3" width="13.7109375" customWidth="1"/>
    <col min="4" max="4" width="13.5703125" customWidth="1"/>
    <col min="5" max="6" width="11.7109375" customWidth="1"/>
    <col min="7" max="7" width="12.7109375" customWidth="1"/>
    <col min="8" max="8" width="11.28515625" customWidth="1"/>
    <col min="9" max="9" width="12" customWidth="1"/>
    <col min="10" max="10" width="13.28515625" customWidth="1"/>
    <col min="11" max="11" width="11.5703125" customWidth="1"/>
    <col min="12" max="12" width="21.7109375" customWidth="1"/>
    <col min="13" max="13" width="6.140625" customWidth="1"/>
  </cols>
  <sheetData>
    <row r="1" spans="1:13" ht="18.75" customHeight="1" thickBot="1">
      <c r="A1" s="15" t="s">
        <v>304</v>
      </c>
      <c r="B1" s="16"/>
      <c r="C1" s="16"/>
      <c r="D1" s="16"/>
      <c r="E1" s="16"/>
      <c r="F1" s="315"/>
      <c r="G1" s="315" t="s">
        <v>303</v>
      </c>
      <c r="H1" s="16"/>
      <c r="I1" s="17" t="s">
        <v>35</v>
      </c>
      <c r="J1" s="18"/>
      <c r="K1" s="19"/>
      <c r="L1" s="20" t="s">
        <v>301</v>
      </c>
      <c r="M1" s="20"/>
    </row>
    <row r="2" spans="1:13" ht="15" customHeight="1" thickTop="1">
      <c r="A2" s="21" t="s">
        <v>36</v>
      </c>
      <c r="B2" s="21"/>
      <c r="C2" s="21"/>
      <c r="D2" s="21"/>
      <c r="E2" s="21" t="s">
        <v>37</v>
      </c>
      <c r="F2" s="21"/>
      <c r="G2" s="21"/>
      <c r="H2" s="21"/>
      <c r="I2" s="21"/>
      <c r="J2" s="177" t="s">
        <v>184</v>
      </c>
      <c r="K2" s="340"/>
      <c r="L2" s="202" t="s">
        <v>38</v>
      </c>
      <c r="M2" s="202"/>
    </row>
    <row r="3" spans="1:13" ht="15" customHeight="1">
      <c r="A3" s="22"/>
      <c r="B3" s="342" t="s">
        <v>273</v>
      </c>
      <c r="C3" s="342"/>
      <c r="D3" s="343"/>
      <c r="E3" s="342" t="s">
        <v>273</v>
      </c>
      <c r="F3" s="342"/>
      <c r="G3" s="343"/>
      <c r="H3" s="312" t="s">
        <v>274</v>
      </c>
      <c r="I3" s="21"/>
      <c r="J3" s="177" t="s">
        <v>1</v>
      </c>
      <c r="K3" s="285"/>
      <c r="L3" s="202" t="s">
        <v>222</v>
      </c>
      <c r="M3" s="235" t="s">
        <v>225</v>
      </c>
    </row>
    <row r="4" spans="1:13" ht="15" customHeight="1">
      <c r="A4" s="22"/>
      <c r="B4" s="342" t="s">
        <v>273</v>
      </c>
      <c r="C4" s="342"/>
      <c r="D4" s="343"/>
      <c r="E4" s="342" t="s">
        <v>273</v>
      </c>
      <c r="F4" s="342"/>
      <c r="G4" s="343"/>
      <c r="H4" s="25"/>
      <c r="I4" s="29"/>
      <c r="J4" s="35" t="s">
        <v>2</v>
      </c>
      <c r="K4" s="285"/>
      <c r="L4" s="201" t="s">
        <v>71</v>
      </c>
      <c r="M4" s="236" t="s">
        <v>225</v>
      </c>
    </row>
    <row r="5" spans="1:13" ht="15" customHeight="1">
      <c r="A5" s="22"/>
      <c r="B5" s="342" t="s">
        <v>273</v>
      </c>
      <c r="C5" s="342"/>
      <c r="D5" s="343"/>
      <c r="E5" s="342" t="s">
        <v>273</v>
      </c>
      <c r="F5" s="342"/>
      <c r="G5" s="343"/>
      <c r="H5" s="28"/>
      <c r="I5" s="29"/>
      <c r="J5" s="35"/>
      <c r="K5" s="233"/>
      <c r="L5" s="201" t="s">
        <v>223</v>
      </c>
      <c r="M5" s="236" t="s">
        <v>225</v>
      </c>
    </row>
    <row r="6" spans="1:13" ht="15" customHeight="1">
      <c r="A6" s="22"/>
      <c r="B6" s="24"/>
      <c r="C6" s="24"/>
      <c r="D6" s="24"/>
      <c r="E6" s="12"/>
      <c r="F6" s="12"/>
      <c r="G6" s="21"/>
      <c r="H6" s="28"/>
      <c r="I6" s="29"/>
      <c r="J6" s="35"/>
      <c r="K6" s="233"/>
      <c r="L6" s="201" t="s">
        <v>224</v>
      </c>
      <c r="M6" s="236" t="s">
        <v>225</v>
      </c>
    </row>
    <row r="7" spans="1:13" ht="15" customHeight="1">
      <c r="A7" s="29" t="s">
        <v>39</v>
      </c>
      <c r="B7" s="29"/>
      <c r="C7" s="29"/>
      <c r="D7" s="29"/>
      <c r="E7" s="50" t="s">
        <v>78</v>
      </c>
      <c r="F7" s="50"/>
      <c r="G7" s="21"/>
      <c r="H7" s="28"/>
      <c r="I7" s="29"/>
      <c r="J7" s="35" t="s">
        <v>181</v>
      </c>
      <c r="K7" s="364"/>
      <c r="L7" s="364"/>
      <c r="M7" s="316"/>
    </row>
    <row r="8" spans="1:13" ht="15" customHeight="1">
      <c r="A8" s="30"/>
      <c r="B8" s="342" t="s">
        <v>273</v>
      </c>
      <c r="C8" s="342"/>
      <c r="D8" s="343"/>
      <c r="E8" s="342" t="s">
        <v>273</v>
      </c>
      <c r="F8" s="342"/>
      <c r="G8" s="343"/>
      <c r="H8" s="47"/>
      <c r="I8" s="178"/>
      <c r="J8" s="35" t="s">
        <v>182</v>
      </c>
      <c r="K8" s="311"/>
      <c r="L8" s="12"/>
      <c r="M8" s="12"/>
    </row>
    <row r="9" spans="1:13" ht="15" customHeight="1">
      <c r="A9" s="22"/>
      <c r="B9" s="342" t="s">
        <v>273</v>
      </c>
      <c r="C9" s="342"/>
      <c r="D9" s="343"/>
      <c r="E9" s="342" t="s">
        <v>273</v>
      </c>
      <c r="F9" s="342"/>
      <c r="G9" s="343"/>
      <c r="H9" s="48"/>
      <c r="I9" s="179"/>
      <c r="J9" s="29"/>
      <c r="K9" s="233"/>
      <c r="L9" s="21"/>
      <c r="M9" s="21"/>
    </row>
    <row r="10" spans="1:13" ht="15" customHeight="1">
      <c r="A10" s="22"/>
      <c r="B10" s="342" t="s">
        <v>273</v>
      </c>
      <c r="C10" s="342"/>
      <c r="D10" s="343"/>
      <c r="E10" s="342" t="s">
        <v>273</v>
      </c>
      <c r="F10" s="342"/>
      <c r="G10" s="343"/>
      <c r="H10" s="49"/>
      <c r="I10" s="180"/>
      <c r="J10" s="29" t="s">
        <v>302</v>
      </c>
      <c r="K10" s="233"/>
      <c r="L10" s="21"/>
      <c r="M10" s="21"/>
    </row>
    <row r="11" spans="1:13" ht="20.25" customHeight="1" thickBot="1">
      <c r="A11" s="365" t="s">
        <v>183</v>
      </c>
      <c r="B11" s="366"/>
      <c r="C11" s="367" t="s">
        <v>273</v>
      </c>
      <c r="D11" s="367"/>
      <c r="E11" s="367"/>
      <c r="F11" s="367"/>
      <c r="G11" s="367"/>
      <c r="H11" s="42"/>
      <c r="I11" s="365" t="s">
        <v>40</v>
      </c>
      <c r="J11" s="366"/>
      <c r="K11" s="234" t="s">
        <v>273</v>
      </c>
      <c r="L11" s="314" t="s">
        <v>275</v>
      </c>
      <c r="M11" s="313" t="e">
        <f>CO!$H$57</f>
        <v>#DIV/0!</v>
      </c>
    </row>
    <row r="12" spans="1:13" ht="15" customHeight="1">
      <c r="A12" s="31" t="s">
        <v>41</v>
      </c>
      <c r="B12" s="29"/>
      <c r="C12" s="29"/>
      <c r="D12" s="29"/>
      <c r="E12" s="29"/>
      <c r="F12" s="29"/>
      <c r="G12" s="29"/>
      <c r="H12" s="25" t="s">
        <v>42</v>
      </c>
      <c r="I12" s="25"/>
      <c r="J12" s="25"/>
      <c r="K12" s="25"/>
      <c r="L12" s="26"/>
      <c r="M12" s="26"/>
    </row>
    <row r="13" spans="1:13" ht="15" customHeight="1">
      <c r="A13" s="32"/>
      <c r="B13" s="21"/>
      <c r="C13" s="21"/>
      <c r="D13" s="21"/>
      <c r="E13" s="21"/>
      <c r="F13" s="21"/>
      <c r="G13" s="21"/>
      <c r="H13" s="217" t="s">
        <v>44</v>
      </c>
      <c r="I13" s="28"/>
      <c r="J13" s="28"/>
      <c r="K13" s="28"/>
      <c r="L13" s="28"/>
      <c r="M13" s="28"/>
    </row>
    <row r="14" spans="1:13" ht="15" customHeight="1">
      <c r="A14" s="350" t="s">
        <v>43</v>
      </c>
      <c r="B14" s="351"/>
      <c r="C14" s="351"/>
      <c r="D14" s="352"/>
      <c r="F14" s="33"/>
      <c r="G14" s="21"/>
      <c r="H14" s="29"/>
      <c r="I14" s="29"/>
      <c r="J14" s="29"/>
      <c r="K14" s="29"/>
      <c r="L14" s="29"/>
      <c r="M14" s="29"/>
    </row>
    <row r="15" spans="1:13" ht="15" customHeight="1">
      <c r="A15" s="353" t="s">
        <v>215</v>
      </c>
      <c r="B15" s="354"/>
      <c r="C15" s="357" t="s">
        <v>45</v>
      </c>
      <c r="D15" s="359" t="s">
        <v>46</v>
      </c>
      <c r="F15" s="43"/>
      <c r="G15" s="21"/>
      <c r="H15" s="283" t="s">
        <v>47</v>
      </c>
      <c r="I15" s="2"/>
      <c r="L15" s="196">
        <f>CO!$C$12</f>
        <v>0</v>
      </c>
    </row>
    <row r="16" spans="1:13" ht="15" customHeight="1" thickBot="1">
      <c r="A16" s="355"/>
      <c r="B16" s="356"/>
      <c r="C16" s="358"/>
      <c r="D16" s="360"/>
      <c r="F16" s="206"/>
      <c r="G16" s="21"/>
      <c r="H16" s="5" t="s">
        <v>48</v>
      </c>
      <c r="I16" s="32"/>
      <c r="J16" s="21"/>
      <c r="K16" s="21"/>
      <c r="L16" s="197">
        <f>CO!$C$19</f>
        <v>0</v>
      </c>
    </row>
    <row r="17" spans="1:12" ht="15" customHeight="1" thickTop="1" thickBot="1">
      <c r="A17" s="218"/>
      <c r="B17" s="219" t="s">
        <v>214</v>
      </c>
      <c r="C17" s="231"/>
      <c r="D17" s="232"/>
      <c r="F17" s="207"/>
      <c r="G17" s="21"/>
      <c r="H17" s="5" t="s">
        <v>50</v>
      </c>
      <c r="I17" s="21"/>
      <c r="J17" s="21"/>
      <c r="K17" s="21"/>
      <c r="L17" s="197">
        <f>CO!$C$57</f>
        <v>0</v>
      </c>
    </row>
    <row r="18" spans="1:12" ht="15" customHeight="1" thickTop="1">
      <c r="A18" s="361" t="s">
        <v>49</v>
      </c>
      <c r="B18" s="362"/>
      <c r="C18" s="362"/>
      <c r="D18" s="363"/>
      <c r="F18" s="207"/>
      <c r="G18" s="21"/>
      <c r="H18" s="5" t="s">
        <v>53</v>
      </c>
      <c r="I18" s="21"/>
      <c r="J18" s="21"/>
      <c r="K18" s="21"/>
      <c r="L18" s="197">
        <f>CO!$G$57</f>
        <v>0</v>
      </c>
    </row>
    <row r="19" spans="1:12" ht="15" customHeight="1">
      <c r="A19" s="223" t="s">
        <v>51</v>
      </c>
      <c r="B19" s="223" t="s">
        <v>52</v>
      </c>
      <c r="C19" s="223" t="s">
        <v>45</v>
      </c>
      <c r="D19" s="224" t="s">
        <v>46</v>
      </c>
      <c r="F19" s="208"/>
      <c r="G19" s="21"/>
      <c r="H19" s="2" t="s">
        <v>54</v>
      </c>
      <c r="I19" s="2"/>
      <c r="J19" s="14"/>
      <c r="K19" s="14"/>
      <c r="L19" s="198"/>
    </row>
    <row r="20" spans="1:12" ht="15" customHeight="1">
      <c r="A20" s="226"/>
      <c r="B20" s="225"/>
      <c r="C20" s="228"/>
      <c r="D20" s="228"/>
      <c r="F20" s="209"/>
      <c r="G20" s="21"/>
      <c r="H20" s="5" t="s">
        <v>55</v>
      </c>
      <c r="I20" s="21"/>
      <c r="J20" s="21"/>
      <c r="K20" s="21"/>
      <c r="L20" s="199"/>
    </row>
    <row r="21" spans="1:12" ht="15" customHeight="1">
      <c r="A21" s="227"/>
      <c r="B21" s="220"/>
      <c r="C21" s="229"/>
      <c r="D21" s="229"/>
      <c r="F21" s="209"/>
      <c r="G21" s="21"/>
      <c r="H21" s="151" t="s">
        <v>166</v>
      </c>
      <c r="I21" s="152"/>
      <c r="J21" s="203">
        <v>0.1</v>
      </c>
      <c r="L21" s="197">
        <f>J21*(CO!D57+CO!E57)</f>
        <v>0</v>
      </c>
    </row>
    <row r="22" spans="1:12" ht="15" customHeight="1">
      <c r="A22" s="227"/>
      <c r="B22" s="220"/>
      <c r="C22" s="229"/>
      <c r="D22" s="229"/>
      <c r="F22" s="210"/>
      <c r="G22" s="21"/>
      <c r="H22" s="152" t="s">
        <v>167</v>
      </c>
      <c r="I22" s="152"/>
      <c r="J22" s="204"/>
      <c r="L22" s="200"/>
    </row>
    <row r="23" spans="1:12" ht="15" customHeight="1">
      <c r="A23" s="227"/>
      <c r="B23" s="220"/>
      <c r="C23" s="229"/>
      <c r="D23" s="229"/>
      <c r="F23" s="34"/>
      <c r="G23" s="21"/>
      <c r="H23" s="3" t="s">
        <v>165</v>
      </c>
      <c r="I23" s="2"/>
      <c r="J23" s="203">
        <v>0.1</v>
      </c>
      <c r="L23" s="197">
        <f>J23*CO!F57</f>
        <v>0</v>
      </c>
    </row>
    <row r="24" spans="1:12" ht="15" customHeight="1">
      <c r="A24" s="227"/>
      <c r="B24" s="220"/>
      <c r="C24" s="229"/>
      <c r="D24" s="229"/>
      <c r="E24" s="29"/>
      <c r="F24" s="29"/>
      <c r="G24" s="21"/>
      <c r="H24" s="2" t="s">
        <v>56</v>
      </c>
      <c r="I24" s="2"/>
      <c r="J24" s="36"/>
      <c r="L24" s="198"/>
    </row>
    <row r="25" spans="1:12" ht="15" customHeight="1">
      <c r="A25" s="345" t="s">
        <v>214</v>
      </c>
      <c r="B25" s="346"/>
      <c r="C25" s="230">
        <f>SUM(C20:C24)</f>
        <v>0</v>
      </c>
      <c r="D25" s="230">
        <f>SUM(D20:D24)</f>
        <v>0</v>
      </c>
      <c r="E25" s="26"/>
      <c r="F25" s="26"/>
      <c r="G25" s="21"/>
      <c r="H25" s="2" t="s">
        <v>57</v>
      </c>
      <c r="I25" s="2"/>
      <c r="J25" s="36"/>
      <c r="L25" s="198"/>
    </row>
    <row r="26" spans="1:12" ht="15" customHeight="1">
      <c r="A26" s="347" t="s">
        <v>221</v>
      </c>
      <c r="B26" s="348"/>
      <c r="C26" s="348"/>
      <c r="D26" s="230">
        <f>C17+C25-D17-D25</f>
        <v>0</v>
      </c>
      <c r="E26" s="26"/>
      <c r="F26" s="26"/>
      <c r="G26" s="21"/>
      <c r="H26" s="2" t="s">
        <v>58</v>
      </c>
      <c r="I26" s="2"/>
      <c r="J26" s="36"/>
      <c r="L26" s="197">
        <f>L21+L23</f>
        <v>0</v>
      </c>
    </row>
    <row r="27" spans="1:12" ht="15" customHeight="1">
      <c r="A27" s="26" t="s">
        <v>216</v>
      </c>
      <c r="B27" s="3"/>
      <c r="C27" s="3"/>
      <c r="D27" s="3"/>
      <c r="E27" s="3"/>
      <c r="F27" s="3"/>
      <c r="G27" s="21"/>
      <c r="H27" s="5" t="s">
        <v>59</v>
      </c>
      <c r="I27" s="2"/>
      <c r="J27" s="36"/>
      <c r="L27" s="197">
        <f>L18-L26</f>
        <v>0</v>
      </c>
    </row>
    <row r="28" spans="1:12" ht="15" customHeight="1">
      <c r="A28" s="26" t="s">
        <v>217</v>
      </c>
      <c r="B28" s="3"/>
      <c r="C28" s="3"/>
      <c r="D28" s="3"/>
      <c r="E28" s="3"/>
      <c r="F28" s="3"/>
      <c r="G28" s="21"/>
      <c r="H28" s="2" t="s">
        <v>60</v>
      </c>
      <c r="I28" s="2"/>
      <c r="J28" s="36"/>
      <c r="L28" s="198"/>
    </row>
    <row r="29" spans="1:12" ht="15" customHeight="1">
      <c r="A29" s="3" t="s">
        <v>218</v>
      </c>
      <c r="B29" s="3"/>
      <c r="C29" s="3"/>
      <c r="D29" s="3"/>
      <c r="E29" s="3"/>
      <c r="F29" s="3"/>
      <c r="G29" s="21"/>
      <c r="H29" s="5" t="s">
        <v>61</v>
      </c>
      <c r="I29" s="2"/>
      <c r="J29" s="36"/>
      <c r="L29" s="198"/>
    </row>
    <row r="30" spans="1:12" ht="15" customHeight="1">
      <c r="A30" s="3" t="s">
        <v>220</v>
      </c>
      <c r="B30" s="3"/>
      <c r="C30" s="3"/>
      <c r="D30" s="3"/>
      <c r="E30" s="3"/>
      <c r="F30" s="3"/>
      <c r="G30" s="21"/>
      <c r="H30" s="2" t="s">
        <v>62</v>
      </c>
      <c r="I30" s="2"/>
      <c r="J30" s="36"/>
      <c r="L30" s="284"/>
    </row>
    <row r="31" spans="1:12" ht="15" customHeight="1" thickBot="1">
      <c r="A31" s="3" t="s">
        <v>219</v>
      </c>
      <c r="B31" s="37"/>
      <c r="C31" s="37"/>
      <c r="D31" s="37"/>
      <c r="E31" s="37"/>
      <c r="F31" s="37"/>
      <c r="G31" s="21"/>
      <c r="H31" s="5" t="s">
        <v>63</v>
      </c>
      <c r="I31" s="2"/>
      <c r="J31" s="36"/>
      <c r="L31" s="221">
        <f>L27-L30</f>
        <v>0</v>
      </c>
    </row>
    <row r="32" spans="1:12" ht="15" customHeight="1" thickTop="1">
      <c r="E32" s="37"/>
      <c r="F32" s="37"/>
      <c r="G32" s="21"/>
      <c r="H32" s="5" t="s">
        <v>64</v>
      </c>
      <c r="I32" s="2"/>
      <c r="J32" s="36"/>
      <c r="L32" s="222">
        <f>L17-L27</f>
        <v>0</v>
      </c>
    </row>
    <row r="33" spans="1:13" ht="21" customHeight="1">
      <c r="A33" s="1" t="s">
        <v>79</v>
      </c>
      <c r="B33" s="344" t="str">
        <f t="shared" ref="B33" si="0">$B$8</f>
        <v>??</v>
      </c>
      <c r="C33" s="344"/>
      <c r="D33" s="344"/>
      <c r="E33" s="23"/>
      <c r="F33" s="23"/>
      <c r="G33" s="21"/>
      <c r="H33" s="177" t="s">
        <v>230</v>
      </c>
      <c r="I33" s="205"/>
      <c r="J33" s="177" t="s">
        <v>229</v>
      </c>
      <c r="K33" s="205"/>
      <c r="L33" s="21"/>
      <c r="M33" s="21"/>
    </row>
    <row r="34" spans="1:13" ht="18" customHeight="1">
      <c r="E34" s="38"/>
      <c r="F34" s="38"/>
      <c r="G34" s="21"/>
      <c r="H34" s="237" t="s">
        <v>226</v>
      </c>
      <c r="I34" s="21"/>
      <c r="J34" s="39"/>
      <c r="K34" s="21"/>
      <c r="L34" s="21"/>
      <c r="M34" s="21"/>
    </row>
    <row r="35" spans="1:13" ht="15" customHeight="1">
      <c r="A35" s="40" t="s">
        <v>65</v>
      </c>
      <c r="B35" s="40"/>
      <c r="C35" s="40"/>
      <c r="D35" s="40" t="s">
        <v>66</v>
      </c>
      <c r="E35" s="41"/>
      <c r="F35" s="211"/>
      <c r="G35" s="21"/>
      <c r="H35" s="21" t="s">
        <v>227</v>
      </c>
      <c r="I35" s="21"/>
      <c r="J35" s="21"/>
      <c r="K35" s="21"/>
      <c r="L35" s="21"/>
      <c r="M35" s="21"/>
    </row>
    <row r="36" spans="1:13" ht="15" customHeight="1">
      <c r="A36" s="216" t="s">
        <v>213</v>
      </c>
      <c r="B36" s="349"/>
      <c r="C36" s="349"/>
      <c r="D36" s="349"/>
      <c r="E36" s="29"/>
      <c r="F36" s="29"/>
      <c r="G36" s="29"/>
      <c r="H36" s="29" t="s">
        <v>228</v>
      </c>
      <c r="I36" s="29"/>
      <c r="J36" s="43"/>
      <c r="K36" s="43"/>
      <c r="L36" s="29"/>
      <c r="M36" s="29"/>
    </row>
    <row r="37" spans="1:13" ht="15" customHeight="1">
      <c r="A37" s="33"/>
      <c r="B37" s="29"/>
      <c r="C37" s="29"/>
      <c r="D37" s="29"/>
      <c r="E37" s="29"/>
      <c r="F37" s="29"/>
      <c r="G37" s="29"/>
      <c r="H37" s="29"/>
      <c r="I37" s="29"/>
      <c r="J37" s="43"/>
      <c r="K37" s="43"/>
      <c r="L37" s="29"/>
      <c r="M37" s="29"/>
    </row>
    <row r="38" spans="1:13" s="36" customFormat="1" ht="21" customHeight="1">
      <c r="A38" s="212" t="s">
        <v>67</v>
      </c>
      <c r="B38" s="213"/>
      <c r="C38" s="213"/>
      <c r="D38" s="213"/>
      <c r="E38" s="213"/>
      <c r="F38" s="213"/>
      <c r="G38" s="213"/>
      <c r="H38" s="238" t="s">
        <v>231</v>
      </c>
      <c r="I38" s="213"/>
      <c r="J38" s="214"/>
      <c r="K38" s="214"/>
      <c r="L38" s="215"/>
      <c r="M38" s="215"/>
    </row>
    <row r="39" spans="1:13" ht="15" customHeight="1">
      <c r="A39" s="2" t="s">
        <v>68</v>
      </c>
      <c r="B39" s="21"/>
      <c r="C39" s="21"/>
      <c r="D39" s="21"/>
      <c r="E39" s="21"/>
      <c r="F39" s="21"/>
      <c r="G39" s="21"/>
      <c r="H39" s="45" t="s">
        <v>69</v>
      </c>
    </row>
    <row r="40" spans="1:13" ht="15" customHeight="1">
      <c r="A40" s="2" t="s">
        <v>70</v>
      </c>
      <c r="B40" s="21"/>
      <c r="C40" s="21"/>
      <c r="D40" s="21"/>
      <c r="E40" s="21"/>
      <c r="F40" s="21"/>
      <c r="G40" s="21"/>
      <c r="H40" s="2" t="s">
        <v>71</v>
      </c>
      <c r="I40" s="21"/>
      <c r="J40" s="44"/>
      <c r="K40" s="44"/>
      <c r="L40" s="21"/>
      <c r="M40" s="21"/>
    </row>
    <row r="41" spans="1:13" ht="15" customHeight="1">
      <c r="A41" s="2" t="s">
        <v>72</v>
      </c>
      <c r="B41" s="21"/>
      <c r="C41" s="21"/>
      <c r="D41" s="21"/>
      <c r="E41" s="21"/>
      <c r="F41" s="21"/>
      <c r="G41" s="21"/>
      <c r="H41" s="40" t="s">
        <v>65</v>
      </c>
      <c r="I41" s="40"/>
      <c r="J41" s="40"/>
      <c r="K41" s="21"/>
      <c r="L41" s="51" t="s">
        <v>66</v>
      </c>
      <c r="M41" s="51"/>
    </row>
    <row r="42" spans="1:13" ht="15" customHeight="1">
      <c r="A42" s="2" t="s">
        <v>73</v>
      </c>
      <c r="B42" s="21"/>
      <c r="C42" s="21"/>
      <c r="D42" s="21"/>
      <c r="E42" s="21"/>
      <c r="F42" s="21"/>
      <c r="G42" s="21"/>
      <c r="H42" s="2" t="s">
        <v>75</v>
      </c>
    </row>
    <row r="43" spans="1:13" ht="15" customHeight="1">
      <c r="A43" s="2" t="s">
        <v>74</v>
      </c>
      <c r="G43" s="21"/>
      <c r="H43" s="2" t="s">
        <v>76</v>
      </c>
    </row>
    <row r="44" spans="1:13" ht="14.25" customHeight="1" thickBot="1">
      <c r="G44" s="21"/>
      <c r="H44" s="11" t="s">
        <v>77</v>
      </c>
      <c r="I44" s="18"/>
      <c r="J44" s="18"/>
      <c r="K44" s="18"/>
      <c r="L44" s="18"/>
      <c r="M44" s="18"/>
    </row>
    <row r="45" spans="1:13" ht="15" hidden="1" customHeight="1" thickTop="1" thickBot="1">
      <c r="A45" s="18"/>
      <c r="B45" s="18"/>
      <c r="C45" s="18"/>
      <c r="D45" s="18"/>
      <c r="E45" s="18"/>
      <c r="F45" s="18"/>
      <c r="G45" s="16"/>
      <c r="H45" s="11"/>
      <c r="I45" s="18"/>
      <c r="J45" s="18"/>
      <c r="K45" s="18"/>
      <c r="L45" s="18"/>
      <c r="M45" s="18"/>
    </row>
    <row r="46" spans="1:13" ht="15" customHeight="1" thickTop="1">
      <c r="G46" s="46"/>
    </row>
    <row r="47" spans="1:13" ht="15" customHeight="1">
      <c r="G47" s="46"/>
    </row>
    <row r="48" spans="1:13" ht="15" customHeight="1">
      <c r="G48" s="46"/>
    </row>
    <row r="49" spans="7:7">
      <c r="G49" s="46"/>
    </row>
  </sheetData>
  <sheetProtection sheet="1" objects="1" scenarios="1"/>
  <mergeCells count="25">
    <mergeCell ref="B10:D10"/>
    <mergeCell ref="E10:G10"/>
    <mergeCell ref="K7:L7"/>
    <mergeCell ref="A11:B11"/>
    <mergeCell ref="C11:G11"/>
    <mergeCell ref="I11:J11"/>
    <mergeCell ref="B33:D33"/>
    <mergeCell ref="A25:B25"/>
    <mergeCell ref="A26:C26"/>
    <mergeCell ref="B36:D36"/>
    <mergeCell ref="A14:D14"/>
    <mergeCell ref="A15:B16"/>
    <mergeCell ref="C15:C16"/>
    <mergeCell ref="D15:D16"/>
    <mergeCell ref="A18:D18"/>
    <mergeCell ref="B3:D3"/>
    <mergeCell ref="B4:D4"/>
    <mergeCell ref="B5:D5"/>
    <mergeCell ref="B8:D8"/>
    <mergeCell ref="B9:D9"/>
    <mergeCell ref="E3:G3"/>
    <mergeCell ref="E4:G4"/>
    <mergeCell ref="E5:G5"/>
    <mergeCell ref="E8:G8"/>
    <mergeCell ref="E9:G9"/>
  </mergeCells>
  <pageMargins left="0.7" right="0.7" top="0.75" bottom="0.75" header="0.3" footer="0.3"/>
  <pageSetup scale="76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showGridLines="0" view="pageBreakPreview" zoomScaleNormal="100" zoomScaleSheetLayoutView="100" workbookViewId="0">
      <pane ySplit="11" topLeftCell="A15" activePane="bottomLeft" state="frozen"/>
      <selection pane="bottomLeft" activeCell="I2" sqref="I2"/>
    </sheetView>
  </sheetViews>
  <sheetFormatPr defaultRowHeight="12.75"/>
  <cols>
    <col min="1" max="1" width="6.7109375" customWidth="1"/>
    <col min="2" max="2" width="33.140625" customWidth="1"/>
    <col min="3" max="3" width="12" customWidth="1"/>
    <col min="4" max="4" width="11.7109375" customWidth="1"/>
    <col min="5" max="5" width="14.42578125" customWidth="1"/>
    <col min="6" max="6" width="11.28515625" customWidth="1"/>
    <col min="7" max="7" width="12" customWidth="1"/>
    <col min="8" max="8" width="13.28515625" customWidth="1"/>
    <col min="9" max="9" width="11.5703125" customWidth="1"/>
    <col min="10" max="10" width="12.140625" customWidth="1"/>
    <col min="11" max="11" width="16" customWidth="1"/>
  </cols>
  <sheetData>
    <row r="1" spans="1:11" ht="12.95" customHeight="1" thickBot="1">
      <c r="A1" s="119" t="s">
        <v>153</v>
      </c>
      <c r="B1" s="119" t="str">
        <f>'G702'!$E$3</f>
        <v>??</v>
      </c>
      <c r="C1" s="138" t="s">
        <v>154</v>
      </c>
      <c r="D1" s="4">
        <f>'G702'!$K$8</f>
        <v>0</v>
      </c>
      <c r="E1" s="119"/>
      <c r="F1" s="119" t="s">
        <v>160</v>
      </c>
      <c r="G1" s="4"/>
      <c r="H1" s="4"/>
      <c r="I1" s="4"/>
      <c r="J1" s="138" t="s">
        <v>295</v>
      </c>
    </row>
    <row r="2" spans="1:11" ht="12.95" customHeight="1" thickTop="1">
      <c r="A2" s="2" t="s">
        <v>148</v>
      </c>
      <c r="B2" s="2"/>
      <c r="C2" s="2"/>
      <c r="D2" s="2"/>
      <c r="E2" s="2"/>
      <c r="F2" s="2"/>
      <c r="G2" s="14"/>
      <c r="H2" s="14" t="s">
        <v>0</v>
      </c>
      <c r="I2" s="341">
        <f>'G702'!$K$2</f>
        <v>0</v>
      </c>
      <c r="J2" s="3"/>
    </row>
    <row r="3" spans="1:11" ht="12.95" customHeight="1">
      <c r="A3" s="2" t="s">
        <v>149</v>
      </c>
      <c r="B3" s="2"/>
      <c r="C3" s="2"/>
      <c r="D3" s="2"/>
      <c r="E3" s="2"/>
      <c r="F3" s="2"/>
      <c r="G3" s="14"/>
      <c r="H3" s="14" t="s">
        <v>1</v>
      </c>
      <c r="I3" s="181">
        <f>'G702'!$K$3</f>
        <v>0</v>
      </c>
      <c r="J3" s="136"/>
    </row>
    <row r="4" spans="1:11" ht="12.95" customHeight="1">
      <c r="A4" s="2" t="s">
        <v>150</v>
      </c>
      <c r="B4" s="2"/>
      <c r="C4" s="2"/>
      <c r="D4" s="2"/>
      <c r="E4" s="2"/>
      <c r="F4" s="2"/>
      <c r="G4" s="14"/>
      <c r="H4" s="14" t="s">
        <v>2</v>
      </c>
      <c r="I4" s="182">
        <f>'G702'!$K$4</f>
        <v>0</v>
      </c>
      <c r="J4" s="27"/>
    </row>
    <row r="5" spans="1:11" ht="12.95" customHeight="1">
      <c r="A5" s="2" t="s">
        <v>151</v>
      </c>
      <c r="B5" s="2"/>
      <c r="C5" s="2"/>
      <c r="D5" s="2"/>
      <c r="E5" s="2"/>
      <c r="F5" s="2"/>
      <c r="G5" s="14"/>
      <c r="H5" s="14" t="s">
        <v>3</v>
      </c>
      <c r="I5" s="372">
        <f>'G702'!$K$7</f>
        <v>0</v>
      </c>
      <c r="J5" s="372"/>
    </row>
    <row r="6" spans="1:11" ht="12.95" customHeight="1">
      <c r="A6" s="130" t="s">
        <v>4</v>
      </c>
      <c r="B6" s="130" t="s">
        <v>5</v>
      </c>
      <c r="C6" s="130" t="s">
        <v>6</v>
      </c>
      <c r="D6" s="130" t="s">
        <v>7</v>
      </c>
      <c r="E6" s="321" t="s">
        <v>8</v>
      </c>
      <c r="F6" s="130" t="s">
        <v>9</v>
      </c>
      <c r="G6" s="131" t="s">
        <v>10</v>
      </c>
      <c r="H6" s="132"/>
      <c r="I6" s="130" t="s">
        <v>11</v>
      </c>
      <c r="J6" s="130" t="s">
        <v>12</v>
      </c>
    </row>
    <row r="7" spans="1:11" ht="12.95" customHeight="1">
      <c r="A7" s="133"/>
      <c r="B7" s="8" t="s">
        <v>27</v>
      </c>
      <c r="C7" s="8" t="s">
        <v>20</v>
      </c>
      <c r="D7" s="368" t="s">
        <v>152</v>
      </c>
      <c r="E7" s="369"/>
      <c r="F7" s="8" t="s">
        <v>13</v>
      </c>
      <c r="G7" s="8" t="s">
        <v>14</v>
      </c>
      <c r="H7" s="8" t="s">
        <v>24</v>
      </c>
      <c r="I7" s="8" t="s">
        <v>163</v>
      </c>
      <c r="J7" s="8" t="s">
        <v>34</v>
      </c>
    </row>
    <row r="8" spans="1:11" ht="12.95" customHeight="1">
      <c r="A8" s="133"/>
      <c r="B8" s="133"/>
      <c r="C8" s="8" t="s">
        <v>28</v>
      </c>
      <c r="D8" s="370"/>
      <c r="E8" s="371"/>
      <c r="F8" s="8" t="s">
        <v>15</v>
      </c>
      <c r="G8" s="8" t="s">
        <v>16</v>
      </c>
      <c r="H8" s="8" t="s">
        <v>32</v>
      </c>
      <c r="I8" s="8" t="s">
        <v>25</v>
      </c>
      <c r="J8" s="8"/>
    </row>
    <row r="9" spans="1:11" ht="12.95" customHeight="1">
      <c r="A9" s="133"/>
      <c r="B9" s="133"/>
      <c r="C9" s="8"/>
      <c r="D9" s="8" t="s">
        <v>161</v>
      </c>
      <c r="E9" s="134" t="s">
        <v>162</v>
      </c>
      <c r="F9" s="8" t="s">
        <v>17</v>
      </c>
      <c r="G9" s="8" t="s">
        <v>18</v>
      </c>
      <c r="H9" s="8"/>
      <c r="I9" s="8" t="s">
        <v>33</v>
      </c>
      <c r="J9" s="8"/>
    </row>
    <row r="10" spans="1:11" ht="12.95" customHeight="1">
      <c r="A10" s="133" t="s">
        <v>19</v>
      </c>
      <c r="B10" s="133"/>
      <c r="C10" s="8"/>
      <c r="D10" s="8" t="s">
        <v>21</v>
      </c>
      <c r="E10" s="8"/>
      <c r="F10" s="8" t="s">
        <v>22</v>
      </c>
      <c r="G10" s="8" t="s">
        <v>23</v>
      </c>
      <c r="H10" s="8"/>
      <c r="I10" s="8"/>
      <c r="J10" s="8"/>
    </row>
    <row r="11" spans="1:11" ht="12.95" customHeight="1">
      <c r="A11" s="135" t="s">
        <v>26</v>
      </c>
      <c r="B11" s="135"/>
      <c r="C11" s="7"/>
      <c r="D11" s="7" t="s">
        <v>29</v>
      </c>
      <c r="E11" s="7"/>
      <c r="F11" s="7" t="s">
        <v>30</v>
      </c>
      <c r="G11" s="7" t="s">
        <v>31</v>
      </c>
      <c r="H11" s="7"/>
      <c r="I11" s="7"/>
      <c r="J11" s="7"/>
    </row>
    <row r="12" spans="1:11" ht="12.95" customHeight="1">
      <c r="A12" s="54"/>
      <c r="B12" s="56" t="s">
        <v>117</v>
      </c>
      <c r="C12" s="112">
        <f>C13+C19+C28+C34+C41+C46</f>
        <v>0</v>
      </c>
      <c r="D12" s="112">
        <f>D13+D19+D28+D34+D41+D46</f>
        <v>0</v>
      </c>
      <c r="E12" s="112">
        <f>E13+E19+E28+E34+E41+E46</f>
        <v>0</v>
      </c>
      <c r="F12" s="112">
        <f>F13+F19+F28+F34+F41+F46</f>
        <v>0</v>
      </c>
      <c r="G12" s="112">
        <f>G13+G19+G28+G34+G41+G46</f>
        <v>0</v>
      </c>
      <c r="H12" s="57" t="e">
        <f t="shared" ref="H12:H19" si="0">G12/C12</f>
        <v>#DIV/0!</v>
      </c>
      <c r="I12" s="112">
        <f>I13+I19+I28+I34+I41+I46</f>
        <v>0</v>
      </c>
      <c r="J12" s="149">
        <f>(D12+E12)*'G702'!J21+'ON Site'!F12*'G702'!J23</f>
        <v>0</v>
      </c>
      <c r="K12" s="9"/>
    </row>
    <row r="13" spans="1:11" ht="12.95" customHeight="1">
      <c r="A13" s="79"/>
      <c r="B13" s="80" t="s">
        <v>91</v>
      </c>
      <c r="C13" s="116">
        <f>SUM(C14:C18)</f>
        <v>0</v>
      </c>
      <c r="D13" s="116">
        <f>SUM(D14:D18)</f>
        <v>0</v>
      </c>
      <c r="E13" s="116">
        <f>SUM(E14:E18)</f>
        <v>0</v>
      </c>
      <c r="F13" s="116">
        <f>SUM(F14:F18)</f>
        <v>0</v>
      </c>
      <c r="G13" s="113">
        <f t="shared" ref="G13" si="1">SUM(D13,E13,F13)</f>
        <v>0</v>
      </c>
      <c r="H13" s="60" t="e">
        <f t="shared" si="0"/>
        <v>#DIV/0!</v>
      </c>
      <c r="I13" s="113">
        <f t="shared" ref="I13" si="2">C13-G13</f>
        <v>0</v>
      </c>
      <c r="J13" s="140">
        <f>(D13+E13)*'G702'!J21+'ON Site'!F13*'G702'!J23</f>
        <v>0</v>
      </c>
      <c r="K13" s="10"/>
    </row>
    <row r="14" spans="1:11" ht="12.95" customHeight="1">
      <c r="A14" s="72"/>
      <c r="B14" s="73" t="s">
        <v>92</v>
      </c>
      <c r="C14" s="239"/>
      <c r="D14" s="239"/>
      <c r="E14" s="239"/>
      <c r="F14" s="239"/>
      <c r="G14" s="117">
        <f t="shared" ref="G14:G17" si="3">D14+E14+F14</f>
        <v>0</v>
      </c>
      <c r="H14" s="74" t="e">
        <f t="shared" si="0"/>
        <v>#DIV/0!</v>
      </c>
      <c r="I14" s="117">
        <f t="shared" ref="I14:I19" si="4">C14-G14</f>
        <v>0</v>
      </c>
      <c r="J14" s="125">
        <f>(D14+E14)*'G702'!J21+'ON Site'!F14*'G702'!J23</f>
        <v>0</v>
      </c>
      <c r="K14" s="10"/>
    </row>
    <row r="15" spans="1:11" ht="12.95" customHeight="1">
      <c r="A15" s="77"/>
      <c r="B15" s="78" t="s">
        <v>252</v>
      </c>
      <c r="C15" s="240"/>
      <c r="D15" s="240"/>
      <c r="E15" s="240"/>
      <c r="F15" s="240"/>
      <c r="G15" s="115">
        <f t="shared" ref="G15" si="5">D15+E15+F15</f>
        <v>0</v>
      </c>
      <c r="H15" s="63" t="e">
        <f t="shared" ref="H15" si="6">G15/C15</f>
        <v>#DIV/0!</v>
      </c>
      <c r="I15" s="115">
        <f t="shared" ref="I15" si="7">C15-G15</f>
        <v>0</v>
      </c>
      <c r="J15" s="125">
        <f>(D15+E15)*'G702'!J21+'ON Site'!F15*'G702'!J23</f>
        <v>0</v>
      </c>
      <c r="K15" s="10"/>
    </row>
    <row r="16" spans="1:11" ht="12.95" customHeight="1">
      <c r="A16" s="77"/>
      <c r="B16" s="78" t="s">
        <v>93</v>
      </c>
      <c r="C16" s="240"/>
      <c r="D16" s="240"/>
      <c r="E16" s="240"/>
      <c r="F16" s="240"/>
      <c r="G16" s="115">
        <f t="shared" si="3"/>
        <v>0</v>
      </c>
      <c r="H16" s="63" t="e">
        <f t="shared" si="0"/>
        <v>#DIV/0!</v>
      </c>
      <c r="I16" s="115">
        <f t="shared" si="4"/>
        <v>0</v>
      </c>
      <c r="J16" s="125">
        <f>(D16+E16)*'G702'!J21+'ON Site'!F16*'G702'!J23</f>
        <v>0</v>
      </c>
      <c r="K16" s="10"/>
    </row>
    <row r="17" spans="1:11" ht="12.95" customHeight="1">
      <c r="A17" s="77"/>
      <c r="B17" s="78" t="s">
        <v>135</v>
      </c>
      <c r="C17" s="240"/>
      <c r="D17" s="240"/>
      <c r="E17" s="240"/>
      <c r="F17" s="240"/>
      <c r="G17" s="115">
        <f t="shared" si="3"/>
        <v>0</v>
      </c>
      <c r="H17" s="63" t="e">
        <f t="shared" si="0"/>
        <v>#DIV/0!</v>
      </c>
      <c r="I17" s="115">
        <f t="shared" si="4"/>
        <v>0</v>
      </c>
      <c r="J17" s="125">
        <f>(D17+E17)*'G702'!J21+'ON Site'!F17*'G702'!J23</f>
        <v>0</v>
      </c>
      <c r="K17" s="10"/>
    </row>
    <row r="18" spans="1:11" ht="12.95" customHeight="1">
      <c r="A18" s="75"/>
      <c r="B18" s="327" t="s">
        <v>253</v>
      </c>
      <c r="C18" s="241"/>
      <c r="D18" s="241"/>
      <c r="E18" s="241"/>
      <c r="F18" s="241"/>
      <c r="G18" s="115">
        <f t="shared" ref="G18" si="8">D18+E18+F18</f>
        <v>0</v>
      </c>
      <c r="H18" s="63" t="e">
        <f t="shared" ref="H18" si="9">G18/C18</f>
        <v>#DIV/0!</v>
      </c>
      <c r="I18" s="115">
        <f t="shared" ref="I18" si="10">C18-G18</f>
        <v>0</v>
      </c>
      <c r="J18" s="125">
        <f>(D18+E18)*'G702'!J21+'ON Site'!F18*'G702'!J23</f>
        <v>0</v>
      </c>
      <c r="K18" s="10"/>
    </row>
    <row r="19" spans="1:11" ht="12.95" customHeight="1">
      <c r="A19" s="81"/>
      <c r="B19" s="82" t="s">
        <v>80</v>
      </c>
      <c r="C19" s="113">
        <f>SUM(C20:C27)</f>
        <v>0</v>
      </c>
      <c r="D19" s="113">
        <f>SUM(D20:D27)</f>
        <v>0</v>
      </c>
      <c r="E19" s="113">
        <f>SUM(E20:E27)</f>
        <v>0</v>
      </c>
      <c r="F19" s="113">
        <f>SUM(F20:F27)</f>
        <v>0</v>
      </c>
      <c r="G19" s="113">
        <f t="shared" ref="G19" si="11">SUM(D19,E19,F19)</f>
        <v>0</v>
      </c>
      <c r="H19" s="68" t="e">
        <f t="shared" si="0"/>
        <v>#DIV/0!</v>
      </c>
      <c r="I19" s="113">
        <f t="shared" si="4"/>
        <v>0</v>
      </c>
      <c r="J19" s="140">
        <f>(D19+E19)*'G702'!J21+'ON Site'!F19*'G702'!J23</f>
        <v>0</v>
      </c>
      <c r="K19" s="10"/>
    </row>
    <row r="20" spans="1:11" ht="12.95" customHeight="1">
      <c r="A20" s="72"/>
      <c r="B20" s="73" t="s">
        <v>185</v>
      </c>
      <c r="C20" s="239"/>
      <c r="D20" s="239"/>
      <c r="E20" s="239"/>
      <c r="F20" s="239"/>
      <c r="G20" s="117">
        <f t="shared" ref="G20:G27" si="12">D20+E20+F20</f>
        <v>0</v>
      </c>
      <c r="H20" s="74" t="e">
        <f t="shared" ref="H20:H46" si="13">G20/C20</f>
        <v>#DIV/0!</v>
      </c>
      <c r="I20" s="117">
        <f t="shared" ref="I20:I46" si="14">C20-G20</f>
        <v>0</v>
      </c>
      <c r="J20" s="143">
        <f>(D20+E20)*'G702'!J21+'ON Site'!F20*'G702'!J23</f>
        <v>0</v>
      </c>
      <c r="K20" s="10"/>
    </row>
    <row r="21" spans="1:11" ht="12.95" customHeight="1">
      <c r="A21" s="77"/>
      <c r="B21" s="78" t="s">
        <v>186</v>
      </c>
      <c r="C21" s="240"/>
      <c r="D21" s="240"/>
      <c r="E21" s="240"/>
      <c r="F21" s="240"/>
      <c r="G21" s="115">
        <f t="shared" si="12"/>
        <v>0</v>
      </c>
      <c r="H21" s="63" t="e">
        <f t="shared" si="13"/>
        <v>#DIV/0!</v>
      </c>
      <c r="I21" s="115">
        <f t="shared" si="14"/>
        <v>0</v>
      </c>
      <c r="J21" s="125">
        <f>(D21+E21)*'G702'!J21+'ON Site'!F21*'G702'!J23</f>
        <v>0</v>
      </c>
      <c r="K21" s="10"/>
    </row>
    <row r="22" spans="1:11" ht="12.95" customHeight="1">
      <c r="A22" s="77"/>
      <c r="B22" s="78" t="s">
        <v>187</v>
      </c>
      <c r="C22" s="240"/>
      <c r="D22" s="240"/>
      <c r="E22" s="240"/>
      <c r="F22" s="240"/>
      <c r="G22" s="115">
        <f t="shared" si="12"/>
        <v>0</v>
      </c>
      <c r="H22" s="63" t="e">
        <f t="shared" si="13"/>
        <v>#DIV/0!</v>
      </c>
      <c r="I22" s="115">
        <f t="shared" si="14"/>
        <v>0</v>
      </c>
      <c r="J22" s="125">
        <f>(D22+E22)*'G702'!J21+'ON Site'!F22*'G702'!J23</f>
        <v>0</v>
      </c>
      <c r="K22" s="10"/>
    </row>
    <row r="23" spans="1:11" ht="12.95" customHeight="1">
      <c r="A23" s="77"/>
      <c r="B23" s="78" t="s">
        <v>188</v>
      </c>
      <c r="C23" s="240"/>
      <c r="D23" s="240"/>
      <c r="E23" s="240"/>
      <c r="F23" s="240"/>
      <c r="G23" s="115">
        <f t="shared" si="12"/>
        <v>0</v>
      </c>
      <c r="H23" s="63" t="e">
        <f t="shared" si="13"/>
        <v>#DIV/0!</v>
      </c>
      <c r="I23" s="115">
        <f t="shared" si="14"/>
        <v>0</v>
      </c>
      <c r="J23" s="125">
        <f>(D23+E23)*'G702'!J21+'ON Site'!F23*'G702'!J23</f>
        <v>0</v>
      </c>
      <c r="K23" s="10"/>
    </row>
    <row r="24" spans="1:11" ht="12.95" customHeight="1">
      <c r="A24" s="77"/>
      <c r="B24" s="78" t="s">
        <v>189</v>
      </c>
      <c r="C24" s="240"/>
      <c r="D24" s="240"/>
      <c r="E24" s="240"/>
      <c r="F24" s="240"/>
      <c r="G24" s="115">
        <f t="shared" si="12"/>
        <v>0</v>
      </c>
      <c r="H24" s="63" t="e">
        <f t="shared" si="13"/>
        <v>#DIV/0!</v>
      </c>
      <c r="I24" s="115">
        <f t="shared" si="14"/>
        <v>0</v>
      </c>
      <c r="J24" s="125">
        <f>(D24+E24)*'G702'!J21+'ON Site'!F24*'G702'!J23</f>
        <v>0</v>
      </c>
      <c r="K24" s="10"/>
    </row>
    <row r="25" spans="1:11" ht="12.95" customHeight="1">
      <c r="A25" s="77"/>
      <c r="B25" s="78" t="s">
        <v>257</v>
      </c>
      <c r="C25" s="240"/>
      <c r="D25" s="240"/>
      <c r="E25" s="240"/>
      <c r="F25" s="240"/>
      <c r="G25" s="115">
        <f t="shared" si="12"/>
        <v>0</v>
      </c>
      <c r="H25" s="63" t="e">
        <f t="shared" si="13"/>
        <v>#DIV/0!</v>
      </c>
      <c r="I25" s="115">
        <f t="shared" si="14"/>
        <v>0</v>
      </c>
      <c r="J25" s="125">
        <f>(D25+E25)*'G702'!J21+'ON Site'!F25*'G702'!J23</f>
        <v>0</v>
      </c>
      <c r="K25" s="10"/>
    </row>
    <row r="26" spans="1:11" ht="12.95" customHeight="1">
      <c r="A26" s="77"/>
      <c r="B26" s="78" t="s">
        <v>190</v>
      </c>
      <c r="C26" s="240"/>
      <c r="D26" s="240"/>
      <c r="E26" s="240"/>
      <c r="F26" s="240"/>
      <c r="G26" s="115">
        <f t="shared" si="12"/>
        <v>0</v>
      </c>
      <c r="H26" s="63" t="e">
        <f t="shared" si="13"/>
        <v>#DIV/0!</v>
      </c>
      <c r="I26" s="115">
        <f t="shared" si="14"/>
        <v>0</v>
      </c>
      <c r="J26" s="125">
        <f>(D26+E26)*'G702'!J21+'ON Site'!F26*'G702'!J23</f>
        <v>0</v>
      </c>
      <c r="K26" s="10"/>
    </row>
    <row r="27" spans="1:11" ht="12.95" customHeight="1">
      <c r="A27" s="75"/>
      <c r="B27" s="327" t="s">
        <v>191</v>
      </c>
      <c r="C27" s="241"/>
      <c r="D27" s="241"/>
      <c r="E27" s="241"/>
      <c r="F27" s="241"/>
      <c r="G27" s="118">
        <f t="shared" si="12"/>
        <v>0</v>
      </c>
      <c r="H27" s="76" t="e">
        <f t="shared" si="13"/>
        <v>#DIV/0!</v>
      </c>
      <c r="I27" s="118">
        <f t="shared" si="14"/>
        <v>0</v>
      </c>
      <c r="J27" s="144">
        <f>(D27+E27)*'G702'!J21+'ON Site'!F27*'G702'!J23</f>
        <v>0</v>
      </c>
      <c r="K27" s="10"/>
    </row>
    <row r="28" spans="1:11" ht="12.95" customHeight="1">
      <c r="A28" s="81"/>
      <c r="B28" s="82" t="s">
        <v>81</v>
      </c>
      <c r="C28" s="116">
        <f>SUM(C29:C33)</f>
        <v>0</v>
      </c>
      <c r="D28" s="116">
        <f>SUM(D29:D33)</f>
        <v>0</v>
      </c>
      <c r="E28" s="116">
        <f>SUM(E29:E33)</f>
        <v>0</v>
      </c>
      <c r="F28" s="116">
        <f>SUM(F29:F33)</f>
        <v>0</v>
      </c>
      <c r="G28" s="113">
        <f t="shared" ref="G28" si="15">SUM(D28,E28,F28)</f>
        <v>0</v>
      </c>
      <c r="H28" s="68" t="e">
        <f t="shared" si="13"/>
        <v>#DIV/0!</v>
      </c>
      <c r="I28" s="113">
        <f t="shared" si="14"/>
        <v>0</v>
      </c>
      <c r="J28" s="140">
        <f>(D28+E28)*'G702'!J21+'ON Site'!F28*'G702'!J23</f>
        <v>0</v>
      </c>
      <c r="K28" s="10"/>
    </row>
    <row r="29" spans="1:11" ht="12.95" customHeight="1">
      <c r="A29" s="72"/>
      <c r="B29" s="83" t="s">
        <v>254</v>
      </c>
      <c r="C29" s="239"/>
      <c r="D29" s="239"/>
      <c r="E29" s="239"/>
      <c r="F29" s="239"/>
      <c r="G29" s="117">
        <f t="shared" ref="G29:G32" si="16">D29+E29+F29</f>
        <v>0</v>
      </c>
      <c r="H29" s="74" t="e">
        <f t="shared" ref="H29:H32" si="17">G29/C29</f>
        <v>#DIV/0!</v>
      </c>
      <c r="I29" s="117">
        <f t="shared" ref="I29:I32" si="18">C29-G29</f>
        <v>0</v>
      </c>
      <c r="J29" s="143">
        <f>(D29+E29)*'G702'!J21+'ON Site'!F29*'G702'!J23</f>
        <v>0</v>
      </c>
      <c r="K29" s="10"/>
    </row>
    <row r="30" spans="1:11" ht="12.95" customHeight="1">
      <c r="A30" s="77"/>
      <c r="B30" s="310" t="s">
        <v>272</v>
      </c>
      <c r="C30" s="240"/>
      <c r="D30" s="240"/>
      <c r="E30" s="240"/>
      <c r="F30" s="240"/>
      <c r="G30" s="115">
        <f t="shared" si="16"/>
        <v>0</v>
      </c>
      <c r="H30" s="63" t="e">
        <f t="shared" si="17"/>
        <v>#DIV/0!</v>
      </c>
      <c r="I30" s="115">
        <f t="shared" si="18"/>
        <v>0</v>
      </c>
      <c r="J30" s="125">
        <f>(D30+E30)*'G702'!J21+'ON Site'!F30*'G702'!J23</f>
        <v>0</v>
      </c>
      <c r="K30" s="10"/>
    </row>
    <row r="31" spans="1:11" ht="12.95" customHeight="1">
      <c r="A31" s="77"/>
      <c r="B31" s="310" t="s">
        <v>255</v>
      </c>
      <c r="C31" s="240"/>
      <c r="D31" s="240"/>
      <c r="E31" s="240"/>
      <c r="F31" s="240"/>
      <c r="G31" s="115">
        <f t="shared" si="16"/>
        <v>0</v>
      </c>
      <c r="H31" s="63" t="e">
        <f t="shared" si="17"/>
        <v>#DIV/0!</v>
      </c>
      <c r="I31" s="115">
        <f t="shared" si="18"/>
        <v>0</v>
      </c>
      <c r="J31" s="125">
        <f>(D31+E31)*'G702'!J21+'ON Site'!F31*'G702'!J23</f>
        <v>0</v>
      </c>
      <c r="K31" s="10"/>
    </row>
    <row r="32" spans="1:11" ht="12.95" customHeight="1">
      <c r="A32" s="77"/>
      <c r="B32" s="310" t="s">
        <v>258</v>
      </c>
      <c r="C32" s="240"/>
      <c r="D32" s="240"/>
      <c r="E32" s="240"/>
      <c r="F32" s="240"/>
      <c r="G32" s="115">
        <f t="shared" si="16"/>
        <v>0</v>
      </c>
      <c r="H32" s="63" t="e">
        <f t="shared" si="17"/>
        <v>#DIV/0!</v>
      </c>
      <c r="I32" s="115">
        <f t="shared" si="18"/>
        <v>0</v>
      </c>
      <c r="J32" s="125">
        <f>(D32+E32)*'G702'!J21+'ON Site'!F32*'G702'!J23</f>
        <v>0</v>
      </c>
      <c r="K32" s="10"/>
    </row>
    <row r="33" spans="1:11" ht="12.95" customHeight="1">
      <c r="A33" s="75"/>
      <c r="B33" s="328" t="s">
        <v>256</v>
      </c>
      <c r="C33" s="241"/>
      <c r="D33" s="241"/>
      <c r="E33" s="241"/>
      <c r="F33" s="241"/>
      <c r="G33" s="118">
        <f t="shared" ref="G33" si="19">D33+E33+F33</f>
        <v>0</v>
      </c>
      <c r="H33" s="76" t="e">
        <f t="shared" si="13"/>
        <v>#DIV/0!</v>
      </c>
      <c r="I33" s="118">
        <f t="shared" si="14"/>
        <v>0</v>
      </c>
      <c r="J33" s="144">
        <f>(D33+E33)*'G702'!J21+'ON Site'!F33*'G702'!J23</f>
        <v>0</v>
      </c>
      <c r="K33" s="10"/>
    </row>
    <row r="34" spans="1:11" ht="12.95" customHeight="1">
      <c r="A34" s="81"/>
      <c r="B34" s="82" t="s">
        <v>82</v>
      </c>
      <c r="C34" s="113">
        <f>SUM(C35:C40)</f>
        <v>0</v>
      </c>
      <c r="D34" s="113">
        <f>SUM(D35:D40)</f>
        <v>0</v>
      </c>
      <c r="E34" s="113">
        <f>SUM(E35:E40)</f>
        <v>0</v>
      </c>
      <c r="F34" s="113">
        <f>SUM(F35:F40)</f>
        <v>0</v>
      </c>
      <c r="G34" s="113">
        <f t="shared" ref="G34:G46" si="20">SUM(D34,E34,F34)</f>
        <v>0</v>
      </c>
      <c r="H34" s="68" t="e">
        <f t="shared" si="13"/>
        <v>#DIV/0!</v>
      </c>
      <c r="I34" s="113">
        <f t="shared" si="14"/>
        <v>0</v>
      </c>
      <c r="J34" s="140">
        <f>(D34+E34)*'G702'!J21+'ON Site'!F34*'G702'!J23</f>
        <v>0</v>
      </c>
      <c r="K34" s="10"/>
    </row>
    <row r="35" spans="1:11" ht="12.95" customHeight="1">
      <c r="A35" s="72"/>
      <c r="B35" s="73" t="s">
        <v>246</v>
      </c>
      <c r="C35" s="239"/>
      <c r="D35" s="239"/>
      <c r="E35" s="239"/>
      <c r="F35" s="239"/>
      <c r="G35" s="117">
        <f t="shared" ref="G35:G40" si="21">D35+E35+F35</f>
        <v>0</v>
      </c>
      <c r="H35" s="74" t="e">
        <f t="shared" ref="H35:H40" si="22">G35/C35</f>
        <v>#DIV/0!</v>
      </c>
      <c r="I35" s="117">
        <f t="shared" ref="I35:I40" si="23">C35-G35</f>
        <v>0</v>
      </c>
      <c r="J35" s="143">
        <f>(D35+E35)*'G702'!J21+'ON Site'!F35*'G702'!J23</f>
        <v>0</v>
      </c>
      <c r="K35" s="10"/>
    </row>
    <row r="36" spans="1:11" ht="12.95" customHeight="1">
      <c r="A36" s="77"/>
      <c r="B36" s="78" t="s">
        <v>248</v>
      </c>
      <c r="C36" s="240"/>
      <c r="D36" s="240"/>
      <c r="E36" s="240"/>
      <c r="F36" s="240"/>
      <c r="G36" s="115">
        <f t="shared" si="21"/>
        <v>0</v>
      </c>
      <c r="H36" s="63" t="e">
        <f t="shared" si="22"/>
        <v>#DIV/0!</v>
      </c>
      <c r="I36" s="115">
        <f t="shared" si="23"/>
        <v>0</v>
      </c>
      <c r="J36" s="125">
        <f>(D36+E36)*'G702'!J21+'ON Site'!F36*'G702'!J23</f>
        <v>0</v>
      </c>
      <c r="K36" s="10"/>
    </row>
    <row r="37" spans="1:11" ht="12.95" customHeight="1">
      <c r="A37" s="77"/>
      <c r="B37" s="78" t="s">
        <v>249</v>
      </c>
      <c r="C37" s="240"/>
      <c r="D37" s="240"/>
      <c r="E37" s="240"/>
      <c r="F37" s="240"/>
      <c r="G37" s="115">
        <f t="shared" si="21"/>
        <v>0</v>
      </c>
      <c r="H37" s="63" t="e">
        <f t="shared" si="22"/>
        <v>#DIV/0!</v>
      </c>
      <c r="I37" s="115">
        <f t="shared" si="23"/>
        <v>0</v>
      </c>
      <c r="J37" s="125">
        <f>(D37+E37)*'G702'!J21+'ON Site'!F37*'G702'!J23</f>
        <v>0</v>
      </c>
      <c r="K37" s="10"/>
    </row>
    <row r="38" spans="1:11" ht="12.95" customHeight="1">
      <c r="A38" s="77"/>
      <c r="B38" s="78" t="s">
        <v>251</v>
      </c>
      <c r="C38" s="240"/>
      <c r="D38" s="240"/>
      <c r="E38" s="240"/>
      <c r="F38" s="240"/>
      <c r="G38" s="115">
        <f t="shared" ref="G38:G39" si="24">D38+E38+F38</f>
        <v>0</v>
      </c>
      <c r="H38" s="63" t="e">
        <f t="shared" ref="H38:H39" si="25">G38/C38</f>
        <v>#DIV/0!</v>
      </c>
      <c r="I38" s="115">
        <f t="shared" ref="I38:I39" si="26">C38-G38</f>
        <v>0</v>
      </c>
      <c r="J38" s="125">
        <f>(D38+E38)*'G702'!J21+'ON Site'!F38*'G702'!J23</f>
        <v>0</v>
      </c>
      <c r="K38" s="10"/>
    </row>
    <row r="39" spans="1:11" ht="12.95" customHeight="1">
      <c r="A39" s="77"/>
      <c r="B39" s="78" t="s">
        <v>250</v>
      </c>
      <c r="C39" s="240"/>
      <c r="D39" s="240"/>
      <c r="E39" s="240"/>
      <c r="F39" s="240"/>
      <c r="G39" s="115">
        <f t="shared" si="24"/>
        <v>0</v>
      </c>
      <c r="H39" s="63" t="e">
        <f t="shared" si="25"/>
        <v>#DIV/0!</v>
      </c>
      <c r="I39" s="115">
        <f t="shared" si="26"/>
        <v>0</v>
      </c>
      <c r="J39" s="125">
        <f>(D39+E39)*'G702'!J21+'ON Site'!F39*'G702'!J23</f>
        <v>0</v>
      </c>
      <c r="K39" s="10"/>
    </row>
    <row r="40" spans="1:11" ht="12.95" customHeight="1">
      <c r="A40" s="306"/>
      <c r="B40" s="329" t="s">
        <v>247</v>
      </c>
      <c r="C40" s="268"/>
      <c r="D40" s="268"/>
      <c r="E40" s="268"/>
      <c r="F40" s="268"/>
      <c r="G40" s="308">
        <f t="shared" si="21"/>
        <v>0</v>
      </c>
      <c r="H40" s="309" t="e">
        <f t="shared" si="22"/>
        <v>#DIV/0!</v>
      </c>
      <c r="I40" s="308">
        <f t="shared" si="23"/>
        <v>0</v>
      </c>
      <c r="J40" s="142">
        <f>(D40+E40)*'G702'!J21+'ON Site'!F40*'G702'!J23</f>
        <v>0</v>
      </c>
      <c r="K40" s="10"/>
    </row>
    <row r="41" spans="1:11" ht="12.95" customHeight="1">
      <c r="A41" s="81"/>
      <c r="B41" s="82" t="s">
        <v>83</v>
      </c>
      <c r="C41" s="113">
        <f>SUM(C42:C45)</f>
        <v>0</v>
      </c>
      <c r="D41" s="113">
        <f>SUM(D42:D45)</f>
        <v>0</v>
      </c>
      <c r="E41" s="113">
        <f>SUM(E42:E45)</f>
        <v>0</v>
      </c>
      <c r="F41" s="113">
        <f>SUM(F42:F45)</f>
        <v>0</v>
      </c>
      <c r="G41" s="113">
        <f t="shared" si="20"/>
        <v>0</v>
      </c>
      <c r="H41" s="68" t="e">
        <f t="shared" si="13"/>
        <v>#DIV/0!</v>
      </c>
      <c r="I41" s="113">
        <f t="shared" si="14"/>
        <v>0</v>
      </c>
      <c r="J41" s="140">
        <f>(D41+E41)*'G702'!J21+'ON Site'!F41*'G702'!J23</f>
        <v>0</v>
      </c>
      <c r="K41" s="10"/>
    </row>
    <row r="42" spans="1:11" ht="12.95" customHeight="1">
      <c r="A42" s="72"/>
      <c r="B42" s="73" t="s">
        <v>259</v>
      </c>
      <c r="C42" s="239"/>
      <c r="D42" s="239"/>
      <c r="E42" s="239"/>
      <c r="F42" s="239"/>
      <c r="G42" s="117">
        <f t="shared" ref="G42:G45" si="27">D42+E42+F42</f>
        <v>0</v>
      </c>
      <c r="H42" s="74" t="e">
        <f t="shared" si="13"/>
        <v>#DIV/0!</v>
      </c>
      <c r="I42" s="117">
        <f t="shared" si="14"/>
        <v>0</v>
      </c>
      <c r="J42" s="143">
        <f>(D42+E42)*'G702'!J21+'ON Site'!F42*'G702'!J23</f>
        <v>0</v>
      </c>
      <c r="K42" s="10"/>
    </row>
    <row r="43" spans="1:11" ht="12.95" customHeight="1">
      <c r="A43" s="77"/>
      <c r="B43" s="78" t="s">
        <v>260</v>
      </c>
      <c r="C43" s="240"/>
      <c r="D43" s="240"/>
      <c r="E43" s="240"/>
      <c r="F43" s="240"/>
      <c r="G43" s="115">
        <f t="shared" si="27"/>
        <v>0</v>
      </c>
      <c r="H43" s="63" t="e">
        <f t="shared" si="13"/>
        <v>#DIV/0!</v>
      </c>
      <c r="I43" s="115">
        <f t="shared" si="14"/>
        <v>0</v>
      </c>
      <c r="J43" s="125">
        <f>(D43+E43)*'G702'!J21+'ON Site'!F43*'G702'!J23</f>
        <v>0</v>
      </c>
      <c r="K43" s="10"/>
    </row>
    <row r="44" spans="1:11" ht="12.95" customHeight="1">
      <c r="A44" s="77"/>
      <c r="B44" s="78" t="s">
        <v>261</v>
      </c>
      <c r="C44" s="240"/>
      <c r="D44" s="240"/>
      <c r="E44" s="240"/>
      <c r="F44" s="240"/>
      <c r="G44" s="115">
        <f t="shared" si="27"/>
        <v>0</v>
      </c>
      <c r="H44" s="63" t="e">
        <f t="shared" si="13"/>
        <v>#DIV/0!</v>
      </c>
      <c r="I44" s="115">
        <f t="shared" si="14"/>
        <v>0</v>
      </c>
      <c r="J44" s="125">
        <f>(D44+E44)*'G702'!J21+'ON Site'!F44*'G702'!J23</f>
        <v>0</v>
      </c>
      <c r="K44" s="10"/>
    </row>
    <row r="45" spans="1:11" ht="12.95" customHeight="1">
      <c r="A45" s="306"/>
      <c r="B45" s="329" t="s">
        <v>262</v>
      </c>
      <c r="C45" s="268"/>
      <c r="D45" s="268"/>
      <c r="E45" s="268"/>
      <c r="F45" s="268"/>
      <c r="G45" s="308">
        <f t="shared" si="27"/>
        <v>0</v>
      </c>
      <c r="H45" s="309" t="e">
        <f t="shared" si="13"/>
        <v>#DIV/0!</v>
      </c>
      <c r="I45" s="308">
        <f t="shared" si="14"/>
        <v>0</v>
      </c>
      <c r="J45" s="142">
        <f>(D45+E45)*'G702'!J21+'ON Site'!F45*'G702'!J23</f>
        <v>0</v>
      </c>
      <c r="K45" s="10"/>
    </row>
    <row r="46" spans="1:11" ht="12.95" customHeight="1">
      <c r="A46" s="81"/>
      <c r="B46" s="82" t="s">
        <v>84</v>
      </c>
      <c r="C46" s="113">
        <f>SUM(C47:C55)</f>
        <v>0</v>
      </c>
      <c r="D46" s="113">
        <f>SUM(D47:D55)</f>
        <v>0</v>
      </c>
      <c r="E46" s="113">
        <f>SUM(E47:E55)</f>
        <v>0</v>
      </c>
      <c r="F46" s="113">
        <f>SUM(F47:F55)</f>
        <v>0</v>
      </c>
      <c r="G46" s="113">
        <f t="shared" si="20"/>
        <v>0</v>
      </c>
      <c r="H46" s="68" t="e">
        <f t="shared" si="13"/>
        <v>#DIV/0!</v>
      </c>
      <c r="I46" s="113">
        <f t="shared" si="14"/>
        <v>0</v>
      </c>
      <c r="J46" s="140">
        <f>(D46+E46)*'G702'!J21+'ON Site'!F46*'G702'!J23</f>
        <v>0</v>
      </c>
      <c r="K46" s="10"/>
    </row>
    <row r="47" spans="1:11" ht="12.95" customHeight="1">
      <c r="A47" s="72"/>
      <c r="B47" s="73" t="s">
        <v>263</v>
      </c>
      <c r="C47" s="239"/>
      <c r="D47" s="239"/>
      <c r="E47" s="239"/>
      <c r="F47" s="239"/>
      <c r="G47" s="117">
        <f t="shared" ref="G47:G51" si="28">D47+E47+F47</f>
        <v>0</v>
      </c>
      <c r="H47" s="74" t="e">
        <f t="shared" ref="H47:H51" si="29">G47/C47</f>
        <v>#DIV/0!</v>
      </c>
      <c r="I47" s="117">
        <f t="shared" ref="I47:I51" si="30">C47-G47</f>
        <v>0</v>
      </c>
      <c r="J47" s="143">
        <f>(D47+E47)*'G702'!J21+'ON Site'!F47*'G702'!J23</f>
        <v>0</v>
      </c>
      <c r="K47" s="10"/>
    </row>
    <row r="48" spans="1:11" ht="12.95" customHeight="1">
      <c r="A48" s="77"/>
      <c r="B48" s="78" t="s">
        <v>264</v>
      </c>
      <c r="C48" s="240"/>
      <c r="D48" s="240"/>
      <c r="E48" s="240"/>
      <c r="F48" s="240"/>
      <c r="G48" s="115">
        <f t="shared" si="28"/>
        <v>0</v>
      </c>
      <c r="H48" s="63" t="e">
        <f t="shared" si="29"/>
        <v>#DIV/0!</v>
      </c>
      <c r="I48" s="115">
        <f t="shared" si="30"/>
        <v>0</v>
      </c>
      <c r="J48" s="125">
        <f>(D48+E48)*'G702'!J21+'ON Site'!F48*'G702'!J23</f>
        <v>0</v>
      </c>
      <c r="K48" s="10"/>
    </row>
    <row r="49" spans="1:11" ht="12.95" customHeight="1">
      <c r="A49" s="77"/>
      <c r="B49" s="78" t="s">
        <v>265</v>
      </c>
      <c r="C49" s="240"/>
      <c r="D49" s="240"/>
      <c r="E49" s="240"/>
      <c r="F49" s="240"/>
      <c r="G49" s="115">
        <f t="shared" si="28"/>
        <v>0</v>
      </c>
      <c r="H49" s="63" t="e">
        <f t="shared" si="29"/>
        <v>#DIV/0!</v>
      </c>
      <c r="I49" s="115">
        <f t="shared" si="30"/>
        <v>0</v>
      </c>
      <c r="J49" s="125">
        <f>(D49+E49)*'G702'!J21+'ON Site'!F49*'G702'!J23</f>
        <v>0</v>
      </c>
      <c r="K49" s="10"/>
    </row>
    <row r="50" spans="1:11" ht="12.95" customHeight="1">
      <c r="A50" s="306"/>
      <c r="B50" s="307" t="s">
        <v>266</v>
      </c>
      <c r="C50" s="240"/>
      <c r="D50" s="268"/>
      <c r="E50" s="268"/>
      <c r="F50" s="268"/>
      <c r="G50" s="308">
        <f t="shared" si="28"/>
        <v>0</v>
      </c>
      <c r="H50" s="309" t="e">
        <f t="shared" si="29"/>
        <v>#DIV/0!</v>
      </c>
      <c r="I50" s="308">
        <f t="shared" si="30"/>
        <v>0</v>
      </c>
      <c r="J50" s="142">
        <f>(D50+E50)*'G702'!J21+'ON Site'!F50*'G702'!J23</f>
        <v>0</v>
      </c>
      <c r="K50" s="10"/>
    </row>
    <row r="51" spans="1:11" ht="12.95" customHeight="1">
      <c r="A51" s="77"/>
      <c r="B51" s="78" t="s">
        <v>267</v>
      </c>
      <c r="C51" s="240"/>
      <c r="D51" s="240"/>
      <c r="E51" s="240"/>
      <c r="F51" s="240"/>
      <c r="G51" s="115">
        <f t="shared" si="28"/>
        <v>0</v>
      </c>
      <c r="H51" s="63" t="e">
        <f t="shared" si="29"/>
        <v>#DIV/0!</v>
      </c>
      <c r="I51" s="115">
        <f t="shared" si="30"/>
        <v>0</v>
      </c>
      <c r="J51" s="125">
        <f>(D51+E51)*'G702'!J21+'ON Site'!F51*'G702'!J23</f>
        <v>0</v>
      </c>
      <c r="K51" s="10"/>
    </row>
    <row r="52" spans="1:11" ht="12.95" customHeight="1">
      <c r="A52" s="77"/>
      <c r="B52" s="78" t="s">
        <v>268</v>
      </c>
      <c r="C52" s="240"/>
      <c r="D52" s="240"/>
      <c r="E52" s="240"/>
      <c r="F52" s="240"/>
      <c r="G52" s="115">
        <f t="shared" ref="G52:G55" si="31">D52+E52+F52</f>
        <v>0</v>
      </c>
      <c r="H52" s="63" t="e">
        <f t="shared" ref="H52:H55" si="32">G52/C52</f>
        <v>#DIV/0!</v>
      </c>
      <c r="I52" s="115">
        <f t="shared" ref="I52:I55" si="33">C52-G52</f>
        <v>0</v>
      </c>
      <c r="J52" s="125">
        <f>(D52+E52)*'G702'!J21+'ON Site'!F52*'G702'!J23</f>
        <v>0</v>
      </c>
      <c r="K52" s="10"/>
    </row>
    <row r="53" spans="1:11" ht="12.95" customHeight="1">
      <c r="A53" s="77"/>
      <c r="B53" s="78" t="s">
        <v>269</v>
      </c>
      <c r="C53" s="240"/>
      <c r="D53" s="240"/>
      <c r="E53" s="240"/>
      <c r="F53" s="240"/>
      <c r="G53" s="115">
        <f t="shared" si="31"/>
        <v>0</v>
      </c>
      <c r="H53" s="63" t="e">
        <f t="shared" si="32"/>
        <v>#DIV/0!</v>
      </c>
      <c r="I53" s="115">
        <f t="shared" si="33"/>
        <v>0</v>
      </c>
      <c r="J53" s="125">
        <f>(D53+E53)*'G702'!J21+'ON Site'!F53*'G702'!J23</f>
        <v>0</v>
      </c>
      <c r="K53" s="10"/>
    </row>
    <row r="54" spans="1:11" ht="12.95" customHeight="1">
      <c r="A54" s="77"/>
      <c r="B54" s="78" t="s">
        <v>270</v>
      </c>
      <c r="C54" s="240"/>
      <c r="D54" s="240"/>
      <c r="E54" s="240"/>
      <c r="F54" s="240"/>
      <c r="G54" s="115">
        <f t="shared" si="31"/>
        <v>0</v>
      </c>
      <c r="H54" s="63" t="e">
        <f t="shared" si="32"/>
        <v>#DIV/0!</v>
      </c>
      <c r="I54" s="115">
        <f t="shared" si="33"/>
        <v>0</v>
      </c>
      <c r="J54" s="125">
        <f>(D54+E54)*'G702'!J21+'ON Site'!F54*'G702'!J23</f>
        <v>0</v>
      </c>
      <c r="K54" s="10"/>
    </row>
    <row r="55" spans="1:11" ht="12.95" customHeight="1">
      <c r="A55" s="75"/>
      <c r="B55" s="327" t="s">
        <v>271</v>
      </c>
      <c r="C55" s="241"/>
      <c r="D55" s="241"/>
      <c r="E55" s="241"/>
      <c r="F55" s="241"/>
      <c r="G55" s="118">
        <f t="shared" si="31"/>
        <v>0</v>
      </c>
      <c r="H55" s="76" t="e">
        <f t="shared" si="32"/>
        <v>#DIV/0!</v>
      </c>
      <c r="I55" s="118">
        <f t="shared" si="33"/>
        <v>0</v>
      </c>
      <c r="J55" s="144">
        <f>(D55+E55)*'G702'!J21+'ON Site'!F55*'G702'!J23</f>
        <v>0</v>
      </c>
      <c r="K55" s="10"/>
    </row>
    <row r="56" spans="1:11">
      <c r="E56" s="46"/>
    </row>
  </sheetData>
  <sheetProtection sheet="1" objects="1" scenarios="1"/>
  <mergeCells count="2">
    <mergeCell ref="D7:E8"/>
    <mergeCell ref="I5:J5"/>
  </mergeCells>
  <pageMargins left="0.7" right="0.7" top="0.75" bottom="0.75" header="0.3" footer="0.3"/>
  <pageSetup scale="73" orientation="landscape" verticalDpi="1200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view="pageBreakPreview" zoomScaleNormal="100" zoomScaleSheetLayoutView="100" workbookViewId="0">
      <pane ySplit="11" topLeftCell="A37" activePane="bottomLeft" state="frozen"/>
      <selection pane="bottomLeft" activeCell="J37" sqref="J37"/>
    </sheetView>
  </sheetViews>
  <sheetFormatPr defaultRowHeight="12.75"/>
  <cols>
    <col min="1" max="1" width="6.7109375" customWidth="1"/>
    <col min="2" max="2" width="33.140625" customWidth="1"/>
    <col min="3" max="3" width="12" customWidth="1"/>
    <col min="4" max="4" width="11.7109375" customWidth="1"/>
    <col min="5" max="5" width="14.42578125" customWidth="1"/>
    <col min="6" max="6" width="11.28515625" customWidth="1"/>
    <col min="7" max="7" width="12" customWidth="1"/>
    <col min="8" max="8" width="13.28515625" customWidth="1"/>
    <col min="9" max="9" width="11.5703125" customWidth="1"/>
    <col min="10" max="10" width="12.140625" customWidth="1"/>
    <col min="11" max="11" width="16" customWidth="1"/>
  </cols>
  <sheetData>
    <row r="1" spans="1:11" ht="12.95" customHeight="1" thickBot="1">
      <c r="A1" s="119" t="s">
        <v>153</v>
      </c>
      <c r="B1" s="119" t="str">
        <f>'G702'!$E$3</f>
        <v>??</v>
      </c>
      <c r="C1" s="138" t="s">
        <v>154</v>
      </c>
      <c r="D1" s="4">
        <f>'G702'!$K$8</f>
        <v>0</v>
      </c>
      <c r="E1" s="119"/>
      <c r="F1" s="119" t="s">
        <v>160</v>
      </c>
      <c r="G1" s="4"/>
      <c r="H1" s="4"/>
      <c r="I1" s="4"/>
      <c r="J1" s="138" t="s">
        <v>296</v>
      </c>
    </row>
    <row r="2" spans="1:11" ht="12.95" customHeight="1" thickTop="1">
      <c r="A2" s="2" t="s">
        <v>148</v>
      </c>
      <c r="B2" s="2"/>
      <c r="C2" s="2"/>
      <c r="D2" s="2"/>
      <c r="E2" s="2"/>
      <c r="F2" s="2"/>
      <c r="G2" s="14"/>
      <c r="H2" s="14" t="s">
        <v>0</v>
      </c>
      <c r="I2" s="341">
        <f>'G702'!$K$2</f>
        <v>0</v>
      </c>
      <c r="J2" s="3"/>
    </row>
    <row r="3" spans="1:11" ht="12.95" customHeight="1">
      <c r="A3" s="2" t="s">
        <v>149</v>
      </c>
      <c r="B3" s="2"/>
      <c r="C3" s="2"/>
      <c r="D3" s="2"/>
      <c r="E3" s="2"/>
      <c r="F3" s="2"/>
      <c r="G3" s="14"/>
      <c r="H3" s="14" t="s">
        <v>1</v>
      </c>
      <c r="I3" s="181">
        <f>'G702'!$K$3</f>
        <v>0</v>
      </c>
      <c r="J3" s="136"/>
    </row>
    <row r="4" spans="1:11" ht="12.95" customHeight="1">
      <c r="A4" s="2" t="s">
        <v>150</v>
      </c>
      <c r="B4" s="2"/>
      <c r="C4" s="2"/>
      <c r="D4" s="2"/>
      <c r="E4" s="2"/>
      <c r="F4" s="2"/>
      <c r="G4" s="14"/>
      <c r="H4" s="14" t="s">
        <v>2</v>
      </c>
      <c r="I4" s="182">
        <f>'G702'!$K$4</f>
        <v>0</v>
      </c>
      <c r="J4" s="27"/>
    </row>
    <row r="5" spans="1:11" ht="12.95" customHeight="1">
      <c r="A5" s="2" t="s">
        <v>151</v>
      </c>
      <c r="B5" s="2"/>
      <c r="C5" s="2"/>
      <c r="D5" s="2"/>
      <c r="E5" s="2"/>
      <c r="F5" s="2"/>
      <c r="G5" s="14"/>
      <c r="H5" s="14" t="s">
        <v>3</v>
      </c>
      <c r="I5" s="372">
        <f>'G702'!$K$7</f>
        <v>0</v>
      </c>
      <c r="J5" s="372"/>
    </row>
    <row r="6" spans="1:11" ht="12.95" customHeight="1">
      <c r="A6" s="130" t="s">
        <v>4</v>
      </c>
      <c r="B6" s="130" t="s">
        <v>5</v>
      </c>
      <c r="C6" s="130" t="s">
        <v>6</v>
      </c>
      <c r="D6" s="130" t="s">
        <v>7</v>
      </c>
      <c r="E6" s="321" t="s">
        <v>8</v>
      </c>
      <c r="F6" s="130" t="s">
        <v>9</v>
      </c>
      <c r="G6" s="131" t="s">
        <v>10</v>
      </c>
      <c r="H6" s="132"/>
      <c r="I6" s="130" t="s">
        <v>11</v>
      </c>
      <c r="J6" s="130" t="s">
        <v>12</v>
      </c>
    </row>
    <row r="7" spans="1:11" ht="12.95" customHeight="1">
      <c r="A7" s="133"/>
      <c r="B7" s="8" t="s">
        <v>27</v>
      </c>
      <c r="C7" s="8" t="s">
        <v>20</v>
      </c>
      <c r="D7" s="368" t="s">
        <v>152</v>
      </c>
      <c r="E7" s="369"/>
      <c r="F7" s="8" t="s">
        <v>13</v>
      </c>
      <c r="G7" s="8" t="s">
        <v>14</v>
      </c>
      <c r="H7" s="8" t="s">
        <v>24</v>
      </c>
      <c r="I7" s="8" t="s">
        <v>163</v>
      </c>
      <c r="J7" s="8" t="s">
        <v>34</v>
      </c>
    </row>
    <row r="8" spans="1:11" ht="12.95" customHeight="1">
      <c r="A8" s="133"/>
      <c r="B8" s="133"/>
      <c r="C8" s="8" t="s">
        <v>28</v>
      </c>
      <c r="D8" s="370"/>
      <c r="E8" s="371"/>
      <c r="F8" s="8" t="s">
        <v>15</v>
      </c>
      <c r="G8" s="8" t="s">
        <v>16</v>
      </c>
      <c r="H8" s="8" t="s">
        <v>32</v>
      </c>
      <c r="I8" s="8" t="s">
        <v>25</v>
      </c>
      <c r="J8" s="8"/>
    </row>
    <row r="9" spans="1:11" ht="12.95" customHeight="1">
      <c r="A9" s="133"/>
      <c r="B9" s="133"/>
      <c r="C9" s="8"/>
      <c r="D9" s="8" t="s">
        <v>161</v>
      </c>
      <c r="E9" s="134" t="s">
        <v>162</v>
      </c>
      <c r="F9" s="8" t="s">
        <v>17</v>
      </c>
      <c r="G9" s="8" t="s">
        <v>18</v>
      </c>
      <c r="H9" s="8"/>
      <c r="I9" s="8" t="s">
        <v>33</v>
      </c>
      <c r="J9" s="8"/>
    </row>
    <row r="10" spans="1:11" ht="12.95" customHeight="1">
      <c r="A10" s="133" t="s">
        <v>19</v>
      </c>
      <c r="B10" s="133"/>
      <c r="C10" s="8"/>
      <c r="D10" s="8" t="s">
        <v>21</v>
      </c>
      <c r="E10" s="8"/>
      <c r="F10" s="8" t="s">
        <v>22</v>
      </c>
      <c r="G10" s="8" t="s">
        <v>23</v>
      </c>
      <c r="H10" s="8"/>
      <c r="I10" s="8"/>
      <c r="J10" s="8"/>
    </row>
    <row r="11" spans="1:11" ht="12.95" customHeight="1">
      <c r="A11" s="135" t="s">
        <v>26</v>
      </c>
      <c r="B11" s="135"/>
      <c r="C11" s="7"/>
      <c r="D11" s="7" t="s">
        <v>29</v>
      </c>
      <c r="E11" s="7"/>
      <c r="F11" s="7" t="s">
        <v>30</v>
      </c>
      <c r="G11" s="7" t="s">
        <v>31</v>
      </c>
      <c r="H11" s="7"/>
      <c r="I11" s="7"/>
      <c r="J11" s="7"/>
    </row>
    <row r="12" spans="1:11" ht="12.95" customHeight="1">
      <c r="A12" s="54"/>
      <c r="B12" s="56" t="s">
        <v>118</v>
      </c>
      <c r="C12" s="112">
        <f>C13+C19+C28+C34+C41+C46</f>
        <v>0</v>
      </c>
      <c r="D12" s="112">
        <f>D13+D19+D28+D34+D41+D46</f>
        <v>0</v>
      </c>
      <c r="E12" s="112">
        <f>E13+E19+E28+E34+E41+E46</f>
        <v>0</v>
      </c>
      <c r="F12" s="112">
        <f>F13+F19+F28+F34+F41+F46</f>
        <v>0</v>
      </c>
      <c r="G12" s="112">
        <f>G13+G19+G28+G34+G41+G46</f>
        <v>0</v>
      </c>
      <c r="H12" s="57" t="e">
        <f t="shared" ref="H12:H55" si="0">G12/C12</f>
        <v>#DIV/0!</v>
      </c>
      <c r="I12" s="112">
        <f>I13+I19+I28+I34+I41+I46</f>
        <v>0</v>
      </c>
      <c r="J12" s="149">
        <f>(D12+E12)*'G702'!J21+'OFF Site'!F12*'G702'!J23</f>
        <v>0</v>
      </c>
      <c r="K12" s="9"/>
    </row>
    <row r="13" spans="1:11" ht="12.95" customHeight="1">
      <c r="A13" s="79"/>
      <c r="B13" s="80" t="s">
        <v>91</v>
      </c>
      <c r="C13" s="116">
        <f>SUM(C14:C18)</f>
        <v>0</v>
      </c>
      <c r="D13" s="116">
        <f>SUM(D14:D18)</f>
        <v>0</v>
      </c>
      <c r="E13" s="116">
        <f>SUM(E14:E18)</f>
        <v>0</v>
      </c>
      <c r="F13" s="116">
        <f>SUM(F14:F18)</f>
        <v>0</v>
      </c>
      <c r="G13" s="113">
        <f t="shared" ref="G13" si="1">SUM(D13,E13,F13)</f>
        <v>0</v>
      </c>
      <c r="H13" s="60" t="e">
        <f t="shared" si="0"/>
        <v>#DIV/0!</v>
      </c>
      <c r="I13" s="113">
        <f t="shared" ref="I13:I55" si="2">C13-G13</f>
        <v>0</v>
      </c>
      <c r="J13" s="140">
        <f>(D13+E13)*'G702'!J21+'OFF Site'!F13*'G702'!J23</f>
        <v>0</v>
      </c>
      <c r="K13" s="10"/>
    </row>
    <row r="14" spans="1:11" ht="12.95" customHeight="1">
      <c r="A14" s="72"/>
      <c r="B14" s="73" t="s">
        <v>92</v>
      </c>
      <c r="C14" s="239"/>
      <c r="D14" s="239"/>
      <c r="E14" s="239"/>
      <c r="F14" s="239"/>
      <c r="G14" s="117">
        <f t="shared" ref="G14:G18" si="3">D14+E14+F14</f>
        <v>0</v>
      </c>
      <c r="H14" s="74" t="e">
        <f t="shared" si="0"/>
        <v>#DIV/0!</v>
      </c>
      <c r="I14" s="117">
        <f t="shared" si="2"/>
        <v>0</v>
      </c>
      <c r="J14" s="125">
        <f>(D14+E14)*'G702'!J21+'OFF Site'!F14*'G702'!J23</f>
        <v>0</v>
      </c>
      <c r="K14" s="10"/>
    </row>
    <row r="15" spans="1:11" ht="12.95" customHeight="1">
      <c r="A15" s="77"/>
      <c r="B15" s="78" t="s">
        <v>252</v>
      </c>
      <c r="C15" s="240"/>
      <c r="D15" s="240"/>
      <c r="E15" s="240"/>
      <c r="F15" s="240"/>
      <c r="G15" s="115">
        <f t="shared" si="3"/>
        <v>0</v>
      </c>
      <c r="H15" s="63" t="e">
        <f t="shared" si="0"/>
        <v>#DIV/0!</v>
      </c>
      <c r="I15" s="115">
        <f t="shared" si="2"/>
        <v>0</v>
      </c>
      <c r="J15" s="125">
        <f>(D15+E15)*'G702'!J21+'OFF Site'!F15*'G702'!J23</f>
        <v>0</v>
      </c>
      <c r="K15" s="10"/>
    </row>
    <row r="16" spans="1:11" ht="12.95" customHeight="1">
      <c r="A16" s="77"/>
      <c r="B16" s="78" t="s">
        <v>93</v>
      </c>
      <c r="C16" s="240"/>
      <c r="D16" s="240"/>
      <c r="E16" s="240"/>
      <c r="F16" s="240"/>
      <c r="G16" s="115">
        <f t="shared" si="3"/>
        <v>0</v>
      </c>
      <c r="H16" s="63" t="e">
        <f t="shared" si="0"/>
        <v>#DIV/0!</v>
      </c>
      <c r="I16" s="115">
        <f t="shared" si="2"/>
        <v>0</v>
      </c>
      <c r="J16" s="125">
        <f>(D16+E16)*'G702'!J21+'OFF Site'!F16*'G702'!J23</f>
        <v>0</v>
      </c>
      <c r="K16" s="10"/>
    </row>
    <row r="17" spans="1:11" ht="12.95" customHeight="1">
      <c r="A17" s="77"/>
      <c r="B17" s="78" t="s">
        <v>135</v>
      </c>
      <c r="C17" s="240"/>
      <c r="D17" s="240"/>
      <c r="E17" s="240"/>
      <c r="F17" s="240"/>
      <c r="G17" s="115">
        <f t="shared" si="3"/>
        <v>0</v>
      </c>
      <c r="H17" s="63" t="e">
        <f t="shared" si="0"/>
        <v>#DIV/0!</v>
      </c>
      <c r="I17" s="115">
        <f t="shared" si="2"/>
        <v>0</v>
      </c>
      <c r="J17" s="125">
        <f>(D17+E17)*'G702'!J21+'OFF Site'!F17*'G702'!J23</f>
        <v>0</v>
      </c>
      <c r="K17" s="10"/>
    </row>
    <row r="18" spans="1:11" ht="12.95" customHeight="1">
      <c r="A18" s="75"/>
      <c r="B18" s="327" t="s">
        <v>253</v>
      </c>
      <c r="C18" s="241"/>
      <c r="D18" s="241"/>
      <c r="E18" s="241"/>
      <c r="F18" s="241"/>
      <c r="G18" s="115">
        <f t="shared" si="3"/>
        <v>0</v>
      </c>
      <c r="H18" s="63" t="e">
        <f t="shared" si="0"/>
        <v>#DIV/0!</v>
      </c>
      <c r="I18" s="115">
        <f t="shared" si="2"/>
        <v>0</v>
      </c>
      <c r="J18" s="125">
        <f>(D18+E18)*'G702'!J21+'OFF Site'!F18*'G702'!J23</f>
        <v>0</v>
      </c>
      <c r="K18" s="10"/>
    </row>
    <row r="19" spans="1:11" ht="12.95" customHeight="1">
      <c r="A19" s="81"/>
      <c r="B19" s="82" t="s">
        <v>80</v>
      </c>
      <c r="C19" s="113">
        <f>SUM(C20:C27)</f>
        <v>0</v>
      </c>
      <c r="D19" s="113">
        <f>SUM(D20:D27)</f>
        <v>0</v>
      </c>
      <c r="E19" s="113">
        <f>SUM(E20:E27)</f>
        <v>0</v>
      </c>
      <c r="F19" s="113">
        <f>SUM(F20:F27)</f>
        <v>0</v>
      </c>
      <c r="G19" s="113">
        <f t="shared" ref="G19" si="4">SUM(D19,E19,F19)</f>
        <v>0</v>
      </c>
      <c r="H19" s="68" t="e">
        <f t="shared" si="0"/>
        <v>#DIV/0!</v>
      </c>
      <c r="I19" s="113">
        <f t="shared" si="2"/>
        <v>0</v>
      </c>
      <c r="J19" s="140">
        <f>(D19+E19)*'G702'!J21+'OFF Site'!F19*'G702'!J23</f>
        <v>0</v>
      </c>
      <c r="K19" s="10"/>
    </row>
    <row r="20" spans="1:11" ht="12.95" customHeight="1">
      <c r="A20" s="72"/>
      <c r="B20" s="73" t="s">
        <v>185</v>
      </c>
      <c r="C20" s="239"/>
      <c r="D20" s="239"/>
      <c r="E20" s="239"/>
      <c r="F20" s="239"/>
      <c r="G20" s="117">
        <f t="shared" ref="G20:G27" si="5">D20+E20+F20</f>
        <v>0</v>
      </c>
      <c r="H20" s="74" t="e">
        <f t="shared" si="0"/>
        <v>#DIV/0!</v>
      </c>
      <c r="I20" s="117">
        <f t="shared" si="2"/>
        <v>0</v>
      </c>
      <c r="J20" s="143">
        <f>(D20+E20)*'G702'!J21+'OFF Site'!F20*'G702'!J23</f>
        <v>0</v>
      </c>
      <c r="K20" s="10"/>
    </row>
    <row r="21" spans="1:11" ht="12.95" customHeight="1">
      <c r="A21" s="77"/>
      <c r="B21" s="78" t="s">
        <v>186</v>
      </c>
      <c r="C21" s="240"/>
      <c r="D21" s="240"/>
      <c r="E21" s="240"/>
      <c r="F21" s="240"/>
      <c r="G21" s="115">
        <f t="shared" si="5"/>
        <v>0</v>
      </c>
      <c r="H21" s="63" t="e">
        <f t="shared" si="0"/>
        <v>#DIV/0!</v>
      </c>
      <c r="I21" s="115">
        <f t="shared" si="2"/>
        <v>0</v>
      </c>
      <c r="J21" s="125">
        <f>(D21+E21)*'G702'!J21+'OFF Site'!F21*'G702'!J23</f>
        <v>0</v>
      </c>
      <c r="K21" s="10"/>
    </row>
    <row r="22" spans="1:11" ht="12.95" customHeight="1">
      <c r="A22" s="77"/>
      <c r="B22" s="78" t="s">
        <v>187</v>
      </c>
      <c r="C22" s="240"/>
      <c r="D22" s="240"/>
      <c r="E22" s="240"/>
      <c r="F22" s="240"/>
      <c r="G22" s="115">
        <f t="shared" si="5"/>
        <v>0</v>
      </c>
      <c r="H22" s="63" t="e">
        <f t="shared" si="0"/>
        <v>#DIV/0!</v>
      </c>
      <c r="I22" s="115">
        <f t="shared" si="2"/>
        <v>0</v>
      </c>
      <c r="J22" s="125">
        <f>(D22+E22)*'G702'!J21+'OFF Site'!F22*'G702'!J23</f>
        <v>0</v>
      </c>
      <c r="K22" s="10"/>
    </row>
    <row r="23" spans="1:11" ht="12.95" customHeight="1">
      <c r="A23" s="77"/>
      <c r="B23" s="78" t="s">
        <v>188</v>
      </c>
      <c r="C23" s="240"/>
      <c r="D23" s="240"/>
      <c r="E23" s="240"/>
      <c r="F23" s="240"/>
      <c r="G23" s="115">
        <f t="shared" si="5"/>
        <v>0</v>
      </c>
      <c r="H23" s="63" t="e">
        <f t="shared" si="0"/>
        <v>#DIV/0!</v>
      </c>
      <c r="I23" s="115">
        <f t="shared" si="2"/>
        <v>0</v>
      </c>
      <c r="J23" s="125">
        <f>(D23+E23)*'G702'!J21+'OFF Site'!F23*'G702'!J23</f>
        <v>0</v>
      </c>
      <c r="K23" s="10"/>
    </row>
    <row r="24" spans="1:11" ht="12.95" customHeight="1">
      <c r="A24" s="77"/>
      <c r="B24" s="78" t="s">
        <v>189</v>
      </c>
      <c r="C24" s="240"/>
      <c r="D24" s="240"/>
      <c r="E24" s="240"/>
      <c r="F24" s="240"/>
      <c r="G24" s="115">
        <f t="shared" si="5"/>
        <v>0</v>
      </c>
      <c r="H24" s="63" t="e">
        <f t="shared" si="0"/>
        <v>#DIV/0!</v>
      </c>
      <c r="I24" s="115">
        <f t="shared" si="2"/>
        <v>0</v>
      </c>
      <c r="J24" s="125">
        <f>(D24+E24)*'G702'!J21+'OFF Site'!F24*'G702'!J23</f>
        <v>0</v>
      </c>
      <c r="K24" s="10"/>
    </row>
    <row r="25" spans="1:11" ht="12.95" customHeight="1">
      <c r="A25" s="77"/>
      <c r="B25" s="78" t="s">
        <v>257</v>
      </c>
      <c r="C25" s="240"/>
      <c r="D25" s="240"/>
      <c r="E25" s="240"/>
      <c r="F25" s="240"/>
      <c r="G25" s="115">
        <f t="shared" si="5"/>
        <v>0</v>
      </c>
      <c r="H25" s="63" t="e">
        <f t="shared" si="0"/>
        <v>#DIV/0!</v>
      </c>
      <c r="I25" s="115">
        <f t="shared" si="2"/>
        <v>0</v>
      </c>
      <c r="J25" s="125">
        <f>(D25+E25)*'G702'!J21+'OFF Site'!F25*'G702'!J23</f>
        <v>0</v>
      </c>
      <c r="K25" s="10"/>
    </row>
    <row r="26" spans="1:11" ht="12.95" customHeight="1">
      <c r="A26" s="77"/>
      <c r="B26" s="78" t="s">
        <v>190</v>
      </c>
      <c r="C26" s="240"/>
      <c r="D26" s="240"/>
      <c r="E26" s="240"/>
      <c r="F26" s="240"/>
      <c r="G26" s="115">
        <f t="shared" si="5"/>
        <v>0</v>
      </c>
      <c r="H26" s="63" t="e">
        <f t="shared" si="0"/>
        <v>#DIV/0!</v>
      </c>
      <c r="I26" s="115">
        <f t="shared" si="2"/>
        <v>0</v>
      </c>
      <c r="J26" s="125">
        <f>(D26+E26)*'G702'!J21+'OFF Site'!F26*'G702'!J23</f>
        <v>0</v>
      </c>
      <c r="K26" s="10"/>
    </row>
    <row r="27" spans="1:11" ht="12.95" customHeight="1">
      <c r="A27" s="75"/>
      <c r="B27" s="327" t="s">
        <v>191</v>
      </c>
      <c r="C27" s="241"/>
      <c r="D27" s="241"/>
      <c r="E27" s="241"/>
      <c r="F27" s="241"/>
      <c r="G27" s="118">
        <f t="shared" si="5"/>
        <v>0</v>
      </c>
      <c r="H27" s="76" t="e">
        <f t="shared" si="0"/>
        <v>#DIV/0!</v>
      </c>
      <c r="I27" s="118">
        <f t="shared" si="2"/>
        <v>0</v>
      </c>
      <c r="J27" s="144">
        <f>(D27+E27)*'G702'!J21+'OFF Site'!F27*'G702'!J23</f>
        <v>0</v>
      </c>
      <c r="K27" s="10"/>
    </row>
    <row r="28" spans="1:11" ht="12.95" customHeight="1">
      <c r="A28" s="81"/>
      <c r="B28" s="82" t="s">
        <v>81</v>
      </c>
      <c r="C28" s="116">
        <f>SUM(C29:C33)</f>
        <v>0</v>
      </c>
      <c r="D28" s="116">
        <f>SUM(D29:D33)</f>
        <v>0</v>
      </c>
      <c r="E28" s="116">
        <f>SUM(E29:E33)</f>
        <v>0</v>
      </c>
      <c r="F28" s="116">
        <f>SUM(F29:F33)</f>
        <v>0</v>
      </c>
      <c r="G28" s="113">
        <f t="shared" ref="G28" si="6">SUM(D28,E28,F28)</f>
        <v>0</v>
      </c>
      <c r="H28" s="68" t="e">
        <f t="shared" si="0"/>
        <v>#DIV/0!</v>
      </c>
      <c r="I28" s="113">
        <f t="shared" si="2"/>
        <v>0</v>
      </c>
      <c r="J28" s="140">
        <f>(D28+E28)*'G702'!J21+'OFF Site'!F28*'G702'!J23</f>
        <v>0</v>
      </c>
      <c r="K28" s="10"/>
    </row>
    <row r="29" spans="1:11" ht="12.95" customHeight="1">
      <c r="A29" s="72"/>
      <c r="B29" s="83" t="s">
        <v>254</v>
      </c>
      <c r="C29" s="239"/>
      <c r="D29" s="239"/>
      <c r="E29" s="239"/>
      <c r="F29" s="239"/>
      <c r="G29" s="117">
        <f t="shared" ref="G29:G33" si="7">D29+E29+F29</f>
        <v>0</v>
      </c>
      <c r="H29" s="74" t="e">
        <f t="shared" si="0"/>
        <v>#DIV/0!</v>
      </c>
      <c r="I29" s="117">
        <f t="shared" si="2"/>
        <v>0</v>
      </c>
      <c r="J29" s="143">
        <f>(D29+E29)*'G702'!J21+'OFF Site'!F29*'G702'!J23</f>
        <v>0</v>
      </c>
      <c r="K29" s="10"/>
    </row>
    <row r="30" spans="1:11" ht="12.95" customHeight="1">
      <c r="A30" s="77"/>
      <c r="B30" s="310" t="s">
        <v>272</v>
      </c>
      <c r="C30" s="240"/>
      <c r="D30" s="240"/>
      <c r="E30" s="240"/>
      <c r="F30" s="240"/>
      <c r="G30" s="115">
        <f t="shared" si="7"/>
        <v>0</v>
      </c>
      <c r="H30" s="63" t="e">
        <f t="shared" si="0"/>
        <v>#DIV/0!</v>
      </c>
      <c r="I30" s="115">
        <f t="shared" si="2"/>
        <v>0</v>
      </c>
      <c r="J30" s="125">
        <f>(D30+E30)*'G702'!J21+'OFF Site'!F30*'G702'!J23</f>
        <v>0</v>
      </c>
      <c r="K30" s="10"/>
    </row>
    <row r="31" spans="1:11" ht="12.95" customHeight="1">
      <c r="A31" s="77"/>
      <c r="B31" s="310" t="s">
        <v>255</v>
      </c>
      <c r="C31" s="240"/>
      <c r="D31" s="240"/>
      <c r="E31" s="240"/>
      <c r="F31" s="240"/>
      <c r="G31" s="115">
        <f t="shared" si="7"/>
        <v>0</v>
      </c>
      <c r="H31" s="63" t="e">
        <f t="shared" si="0"/>
        <v>#DIV/0!</v>
      </c>
      <c r="I31" s="115">
        <f t="shared" si="2"/>
        <v>0</v>
      </c>
      <c r="J31" s="125">
        <f>(D31+E31)*'G702'!J21+'OFF Site'!F31*'G702'!J23</f>
        <v>0</v>
      </c>
      <c r="K31" s="10"/>
    </row>
    <row r="32" spans="1:11" ht="12.95" customHeight="1">
      <c r="A32" s="77"/>
      <c r="B32" s="310" t="s">
        <v>258</v>
      </c>
      <c r="C32" s="240"/>
      <c r="D32" s="240"/>
      <c r="E32" s="240"/>
      <c r="F32" s="240"/>
      <c r="G32" s="115">
        <f t="shared" si="7"/>
        <v>0</v>
      </c>
      <c r="H32" s="63" t="e">
        <f t="shared" si="0"/>
        <v>#DIV/0!</v>
      </c>
      <c r="I32" s="115">
        <f t="shared" si="2"/>
        <v>0</v>
      </c>
      <c r="J32" s="125">
        <f>(D32+E32)*'G702'!J21+'OFF Site'!F32*'G702'!J23</f>
        <v>0</v>
      </c>
      <c r="K32" s="10"/>
    </row>
    <row r="33" spans="1:11" ht="12.95" customHeight="1">
      <c r="A33" s="75"/>
      <c r="B33" s="328" t="s">
        <v>256</v>
      </c>
      <c r="C33" s="241"/>
      <c r="D33" s="241"/>
      <c r="E33" s="241"/>
      <c r="F33" s="241"/>
      <c r="G33" s="118">
        <f t="shared" si="7"/>
        <v>0</v>
      </c>
      <c r="H33" s="76" t="e">
        <f t="shared" si="0"/>
        <v>#DIV/0!</v>
      </c>
      <c r="I33" s="118">
        <f t="shared" si="2"/>
        <v>0</v>
      </c>
      <c r="J33" s="144">
        <f>(D33+E33)*'G702'!J21+'OFF Site'!F33*'G702'!J23</f>
        <v>0</v>
      </c>
      <c r="K33" s="10"/>
    </row>
    <row r="34" spans="1:11" ht="12.95" customHeight="1">
      <c r="A34" s="81"/>
      <c r="B34" s="82" t="s">
        <v>82</v>
      </c>
      <c r="C34" s="113">
        <f>SUM(C35:C40)</f>
        <v>0</v>
      </c>
      <c r="D34" s="113">
        <f>SUM(D35:D40)</f>
        <v>0</v>
      </c>
      <c r="E34" s="113">
        <f>SUM(E35:E40)</f>
        <v>0</v>
      </c>
      <c r="F34" s="113">
        <f>SUM(F35:F40)</f>
        <v>0</v>
      </c>
      <c r="G34" s="113">
        <f t="shared" ref="G34:G46" si="8">SUM(D34,E34,F34)</f>
        <v>0</v>
      </c>
      <c r="H34" s="68" t="e">
        <f t="shared" si="0"/>
        <v>#DIV/0!</v>
      </c>
      <c r="I34" s="113">
        <f t="shared" si="2"/>
        <v>0</v>
      </c>
      <c r="J34" s="140">
        <f>(D34+E34)*'G702'!J21+'OFF Site'!F34*'G702'!J23</f>
        <v>0</v>
      </c>
      <c r="K34" s="10"/>
    </row>
    <row r="35" spans="1:11" ht="12.95" customHeight="1">
      <c r="A35" s="72"/>
      <c r="B35" s="73" t="s">
        <v>246</v>
      </c>
      <c r="C35" s="239"/>
      <c r="D35" s="239"/>
      <c r="E35" s="239"/>
      <c r="F35" s="239"/>
      <c r="G35" s="117">
        <f t="shared" ref="G35:G40" si="9">D35+E35+F35</f>
        <v>0</v>
      </c>
      <c r="H35" s="74" t="e">
        <f t="shared" si="0"/>
        <v>#DIV/0!</v>
      </c>
      <c r="I35" s="117">
        <f t="shared" si="2"/>
        <v>0</v>
      </c>
      <c r="J35" s="143">
        <f>(D35+E35)*'G702'!J21+'OFF Site'!F35*'G702'!J23</f>
        <v>0</v>
      </c>
      <c r="K35" s="10"/>
    </row>
    <row r="36" spans="1:11" ht="12.95" customHeight="1">
      <c r="A36" s="77"/>
      <c r="B36" s="78" t="s">
        <v>248</v>
      </c>
      <c r="C36" s="240"/>
      <c r="D36" s="240"/>
      <c r="E36" s="240"/>
      <c r="F36" s="240"/>
      <c r="G36" s="115">
        <f t="shared" si="9"/>
        <v>0</v>
      </c>
      <c r="H36" s="63" t="e">
        <f t="shared" si="0"/>
        <v>#DIV/0!</v>
      </c>
      <c r="I36" s="115">
        <f t="shared" si="2"/>
        <v>0</v>
      </c>
      <c r="J36" s="125">
        <f>(D36+E36)*'G702'!J21+'OFF Site'!F36*'G702'!J23</f>
        <v>0</v>
      </c>
      <c r="K36" s="10"/>
    </row>
    <row r="37" spans="1:11" ht="12.95" customHeight="1">
      <c r="A37" s="77"/>
      <c r="B37" s="78" t="s">
        <v>249</v>
      </c>
      <c r="C37" s="240"/>
      <c r="D37" s="240"/>
      <c r="E37" s="240"/>
      <c r="F37" s="240"/>
      <c r="G37" s="115">
        <f t="shared" si="9"/>
        <v>0</v>
      </c>
      <c r="H37" s="63" t="e">
        <f t="shared" si="0"/>
        <v>#DIV/0!</v>
      </c>
      <c r="I37" s="115">
        <f t="shared" si="2"/>
        <v>0</v>
      </c>
      <c r="J37" s="125">
        <f>(D37+E37)*'G702'!J21+'OFF Site'!F37*'G702'!J23</f>
        <v>0</v>
      </c>
      <c r="K37" s="10"/>
    </row>
    <row r="38" spans="1:11" ht="12.95" customHeight="1">
      <c r="A38" s="77"/>
      <c r="B38" s="78" t="s">
        <v>251</v>
      </c>
      <c r="C38" s="240"/>
      <c r="D38" s="240"/>
      <c r="E38" s="240"/>
      <c r="F38" s="240"/>
      <c r="G38" s="115">
        <f t="shared" si="9"/>
        <v>0</v>
      </c>
      <c r="H38" s="63" t="e">
        <f t="shared" si="0"/>
        <v>#DIV/0!</v>
      </c>
      <c r="I38" s="115">
        <f t="shared" si="2"/>
        <v>0</v>
      </c>
      <c r="J38" s="125">
        <f>(D38+E38)*'G702'!J21+'OFF Site'!F38*'G702'!J23</f>
        <v>0</v>
      </c>
      <c r="K38" s="10"/>
    </row>
    <row r="39" spans="1:11" ht="12.95" customHeight="1">
      <c r="A39" s="77"/>
      <c r="B39" s="78" t="s">
        <v>250</v>
      </c>
      <c r="C39" s="240"/>
      <c r="D39" s="240"/>
      <c r="E39" s="240"/>
      <c r="F39" s="240"/>
      <c r="G39" s="115">
        <f t="shared" si="9"/>
        <v>0</v>
      </c>
      <c r="H39" s="63" t="e">
        <f t="shared" si="0"/>
        <v>#DIV/0!</v>
      </c>
      <c r="I39" s="115">
        <f t="shared" si="2"/>
        <v>0</v>
      </c>
      <c r="J39" s="125">
        <f>(D39+E39)*'G702'!J21+'OFF Site'!F39*'G702'!J23</f>
        <v>0</v>
      </c>
      <c r="K39" s="10"/>
    </row>
    <row r="40" spans="1:11" ht="12.95" customHeight="1">
      <c r="A40" s="306"/>
      <c r="B40" s="329" t="s">
        <v>247</v>
      </c>
      <c r="C40" s="268"/>
      <c r="D40" s="268"/>
      <c r="E40" s="268"/>
      <c r="F40" s="268"/>
      <c r="G40" s="308">
        <f t="shared" si="9"/>
        <v>0</v>
      </c>
      <c r="H40" s="309" t="e">
        <f t="shared" si="0"/>
        <v>#DIV/0!</v>
      </c>
      <c r="I40" s="308">
        <f t="shared" si="2"/>
        <v>0</v>
      </c>
      <c r="J40" s="142">
        <f>(D40+E40)*'G702'!J21+'OFF Site'!F40*'G702'!J23</f>
        <v>0</v>
      </c>
      <c r="K40" s="10"/>
    </row>
    <row r="41" spans="1:11" ht="12.95" customHeight="1">
      <c r="A41" s="81"/>
      <c r="B41" s="82" t="s">
        <v>83</v>
      </c>
      <c r="C41" s="113">
        <f>SUM(C42:C45)</f>
        <v>0</v>
      </c>
      <c r="D41" s="113">
        <f>SUM(D42:D45)</f>
        <v>0</v>
      </c>
      <c r="E41" s="113">
        <f>SUM(E42:E45)</f>
        <v>0</v>
      </c>
      <c r="F41" s="113">
        <f>SUM(F42:F45)</f>
        <v>0</v>
      </c>
      <c r="G41" s="113">
        <f t="shared" si="8"/>
        <v>0</v>
      </c>
      <c r="H41" s="68" t="e">
        <f t="shared" si="0"/>
        <v>#DIV/0!</v>
      </c>
      <c r="I41" s="113">
        <f t="shared" si="2"/>
        <v>0</v>
      </c>
      <c r="J41" s="140">
        <f>(D41+E41)*'G702'!J21+'OFF Site'!F41*'G702'!J23</f>
        <v>0</v>
      </c>
      <c r="K41" s="10"/>
    </row>
    <row r="42" spans="1:11" ht="12.95" customHeight="1">
      <c r="A42" s="72"/>
      <c r="B42" s="73" t="s">
        <v>259</v>
      </c>
      <c r="C42" s="239"/>
      <c r="D42" s="239"/>
      <c r="E42" s="239"/>
      <c r="F42" s="239"/>
      <c r="G42" s="117">
        <f t="shared" ref="G42:G45" si="10">D42+E42+F42</f>
        <v>0</v>
      </c>
      <c r="H42" s="74" t="e">
        <f t="shared" si="0"/>
        <v>#DIV/0!</v>
      </c>
      <c r="I42" s="117">
        <f t="shared" si="2"/>
        <v>0</v>
      </c>
      <c r="J42" s="143">
        <f>(D42+E42)*'G702'!J21+'OFF Site'!F42*'G702'!J23</f>
        <v>0</v>
      </c>
      <c r="K42" s="10"/>
    </row>
    <row r="43" spans="1:11" ht="12.95" customHeight="1">
      <c r="A43" s="77"/>
      <c r="B43" s="78" t="s">
        <v>260</v>
      </c>
      <c r="C43" s="240"/>
      <c r="D43" s="240"/>
      <c r="E43" s="240"/>
      <c r="F43" s="240"/>
      <c r="G43" s="115">
        <f t="shared" si="10"/>
        <v>0</v>
      </c>
      <c r="H43" s="63" t="e">
        <f t="shared" si="0"/>
        <v>#DIV/0!</v>
      </c>
      <c r="I43" s="115">
        <f t="shared" si="2"/>
        <v>0</v>
      </c>
      <c r="J43" s="125">
        <f>(D43+E43)*'G702'!J21+'OFF Site'!F43*'G702'!J23</f>
        <v>0</v>
      </c>
      <c r="K43" s="10"/>
    </row>
    <row r="44" spans="1:11" ht="12.95" customHeight="1">
      <c r="A44" s="77"/>
      <c r="B44" s="78" t="s">
        <v>261</v>
      </c>
      <c r="C44" s="240"/>
      <c r="D44" s="240"/>
      <c r="E44" s="240"/>
      <c r="F44" s="240"/>
      <c r="G44" s="115">
        <f t="shared" si="10"/>
        <v>0</v>
      </c>
      <c r="H44" s="63" t="e">
        <f t="shared" si="0"/>
        <v>#DIV/0!</v>
      </c>
      <c r="I44" s="115">
        <f t="shared" si="2"/>
        <v>0</v>
      </c>
      <c r="J44" s="125">
        <f>(D44+E44)*'G702'!J21+'OFF Site'!F44*'G702'!J23</f>
        <v>0</v>
      </c>
      <c r="K44" s="10"/>
    </row>
    <row r="45" spans="1:11" ht="12.95" customHeight="1">
      <c r="A45" s="306"/>
      <c r="B45" s="329" t="s">
        <v>262</v>
      </c>
      <c r="C45" s="268"/>
      <c r="D45" s="268"/>
      <c r="E45" s="268"/>
      <c r="F45" s="268"/>
      <c r="G45" s="308">
        <f t="shared" si="10"/>
        <v>0</v>
      </c>
      <c r="H45" s="309" t="e">
        <f t="shared" si="0"/>
        <v>#DIV/0!</v>
      </c>
      <c r="I45" s="308">
        <f t="shared" si="2"/>
        <v>0</v>
      </c>
      <c r="J45" s="142">
        <f>(D45+E45)*'G702'!J21+'OFF Site'!F45*'G702'!J23</f>
        <v>0</v>
      </c>
      <c r="K45" s="10"/>
    </row>
    <row r="46" spans="1:11" ht="12.95" customHeight="1">
      <c r="A46" s="81"/>
      <c r="B46" s="82" t="s">
        <v>84</v>
      </c>
      <c r="C46" s="113">
        <f>SUM(C47:C55)</f>
        <v>0</v>
      </c>
      <c r="D46" s="113">
        <f>SUM(D47:D55)</f>
        <v>0</v>
      </c>
      <c r="E46" s="113">
        <f>SUM(E47:E55)</f>
        <v>0</v>
      </c>
      <c r="F46" s="113">
        <f>SUM(F47:F55)</f>
        <v>0</v>
      </c>
      <c r="G46" s="113">
        <f t="shared" si="8"/>
        <v>0</v>
      </c>
      <c r="H46" s="68" t="e">
        <f t="shared" si="0"/>
        <v>#DIV/0!</v>
      </c>
      <c r="I46" s="113">
        <f t="shared" si="2"/>
        <v>0</v>
      </c>
      <c r="J46" s="140">
        <f>(D46+E46)*'G702'!J21+'OFF Site'!F46*'G702'!J23</f>
        <v>0</v>
      </c>
      <c r="K46" s="10"/>
    </row>
    <row r="47" spans="1:11" ht="12.95" customHeight="1">
      <c r="A47" s="72"/>
      <c r="B47" s="73" t="s">
        <v>263</v>
      </c>
      <c r="C47" s="239"/>
      <c r="D47" s="239"/>
      <c r="E47" s="239"/>
      <c r="F47" s="239"/>
      <c r="G47" s="117">
        <f t="shared" ref="G47:G55" si="11">D47+E47+F47</f>
        <v>0</v>
      </c>
      <c r="H47" s="74" t="e">
        <f t="shared" si="0"/>
        <v>#DIV/0!</v>
      </c>
      <c r="I47" s="117">
        <f t="shared" si="2"/>
        <v>0</v>
      </c>
      <c r="J47" s="143">
        <f>(D47+E47)*'G702'!J21+'OFF Site'!F47*'G702'!J23</f>
        <v>0</v>
      </c>
      <c r="K47" s="10"/>
    </row>
    <row r="48" spans="1:11" ht="12.95" customHeight="1">
      <c r="A48" s="77"/>
      <c r="B48" s="78" t="s">
        <v>264</v>
      </c>
      <c r="C48" s="240"/>
      <c r="D48" s="240"/>
      <c r="E48" s="240"/>
      <c r="F48" s="240"/>
      <c r="G48" s="115">
        <f t="shared" si="11"/>
        <v>0</v>
      </c>
      <c r="H48" s="63" t="e">
        <f t="shared" si="0"/>
        <v>#DIV/0!</v>
      </c>
      <c r="I48" s="115">
        <f t="shared" si="2"/>
        <v>0</v>
      </c>
      <c r="J48" s="125">
        <f>(D48+E48)*'G702'!J21+'OFF Site'!F48*'G702'!J23</f>
        <v>0</v>
      </c>
      <c r="K48" s="10"/>
    </row>
    <row r="49" spans="1:11" ht="12.95" customHeight="1">
      <c r="A49" s="77"/>
      <c r="B49" s="78" t="s">
        <v>265</v>
      </c>
      <c r="C49" s="240"/>
      <c r="D49" s="240"/>
      <c r="E49" s="240"/>
      <c r="F49" s="240"/>
      <c r="G49" s="115">
        <f t="shared" si="11"/>
        <v>0</v>
      </c>
      <c r="H49" s="63" t="e">
        <f t="shared" si="0"/>
        <v>#DIV/0!</v>
      </c>
      <c r="I49" s="115">
        <f t="shared" si="2"/>
        <v>0</v>
      </c>
      <c r="J49" s="125">
        <f>(D49+E49)*'G702'!J21+'OFF Site'!F49*'G702'!J23</f>
        <v>0</v>
      </c>
      <c r="K49" s="10"/>
    </row>
    <row r="50" spans="1:11" ht="12.95" customHeight="1">
      <c r="A50" s="306"/>
      <c r="B50" s="307" t="s">
        <v>266</v>
      </c>
      <c r="C50" s="240"/>
      <c r="D50" s="268"/>
      <c r="E50" s="268"/>
      <c r="F50" s="268"/>
      <c r="G50" s="308">
        <f t="shared" si="11"/>
        <v>0</v>
      </c>
      <c r="H50" s="309" t="e">
        <f t="shared" si="0"/>
        <v>#DIV/0!</v>
      </c>
      <c r="I50" s="308">
        <f t="shared" si="2"/>
        <v>0</v>
      </c>
      <c r="J50" s="142">
        <f>(D50+E50)*'G702'!J21+'OFF Site'!F50*'G702'!J23</f>
        <v>0</v>
      </c>
      <c r="K50" s="10"/>
    </row>
    <row r="51" spans="1:11" ht="12.95" customHeight="1">
      <c r="A51" s="77"/>
      <c r="B51" s="78" t="s">
        <v>267</v>
      </c>
      <c r="C51" s="240"/>
      <c r="D51" s="240"/>
      <c r="E51" s="240"/>
      <c r="F51" s="240"/>
      <c r="G51" s="115">
        <f t="shared" si="11"/>
        <v>0</v>
      </c>
      <c r="H51" s="63" t="e">
        <f t="shared" si="0"/>
        <v>#DIV/0!</v>
      </c>
      <c r="I51" s="115">
        <f t="shared" si="2"/>
        <v>0</v>
      </c>
      <c r="J51" s="125">
        <f>(D51+E51)*'G702'!J21+'OFF Site'!F51*'G702'!J23</f>
        <v>0</v>
      </c>
      <c r="K51" s="10"/>
    </row>
    <row r="52" spans="1:11" ht="12.95" customHeight="1">
      <c r="A52" s="77"/>
      <c r="B52" s="78" t="s">
        <v>268</v>
      </c>
      <c r="C52" s="240"/>
      <c r="D52" s="240"/>
      <c r="E52" s="240"/>
      <c r="F52" s="240"/>
      <c r="G52" s="115">
        <f t="shared" si="11"/>
        <v>0</v>
      </c>
      <c r="H52" s="63" t="e">
        <f t="shared" si="0"/>
        <v>#DIV/0!</v>
      </c>
      <c r="I52" s="115">
        <f t="shared" si="2"/>
        <v>0</v>
      </c>
      <c r="J52" s="125">
        <f>(D52+E52)*'G702'!J21+'OFF Site'!F52*'G702'!J23</f>
        <v>0</v>
      </c>
      <c r="K52" s="10"/>
    </row>
    <row r="53" spans="1:11" ht="12.95" customHeight="1">
      <c r="A53" s="77"/>
      <c r="B53" s="78" t="s">
        <v>269</v>
      </c>
      <c r="C53" s="240"/>
      <c r="D53" s="240"/>
      <c r="E53" s="240"/>
      <c r="F53" s="240"/>
      <c r="G53" s="115">
        <f t="shared" si="11"/>
        <v>0</v>
      </c>
      <c r="H53" s="63" t="e">
        <f t="shared" si="0"/>
        <v>#DIV/0!</v>
      </c>
      <c r="I53" s="115">
        <f t="shared" si="2"/>
        <v>0</v>
      </c>
      <c r="J53" s="125">
        <f>(D53+E53)*'G702'!J21+'OFF Site'!F53*'G702'!J23</f>
        <v>0</v>
      </c>
      <c r="K53" s="10"/>
    </row>
    <row r="54" spans="1:11" ht="12.95" customHeight="1">
      <c r="A54" s="77"/>
      <c r="B54" s="78" t="s">
        <v>270</v>
      </c>
      <c r="C54" s="240"/>
      <c r="D54" s="240"/>
      <c r="E54" s="240"/>
      <c r="F54" s="240"/>
      <c r="G54" s="115">
        <f t="shared" si="11"/>
        <v>0</v>
      </c>
      <c r="H54" s="63" t="e">
        <f t="shared" si="0"/>
        <v>#DIV/0!</v>
      </c>
      <c r="I54" s="115">
        <f t="shared" si="2"/>
        <v>0</v>
      </c>
      <c r="J54" s="125">
        <f>(D54+E54)*'G702'!J21+'OFF Site'!F54*'G702'!J23</f>
        <v>0</v>
      </c>
      <c r="K54" s="10"/>
    </row>
    <row r="55" spans="1:11" ht="12.95" customHeight="1">
      <c r="A55" s="75"/>
      <c r="B55" s="327" t="s">
        <v>271</v>
      </c>
      <c r="C55" s="241"/>
      <c r="D55" s="241"/>
      <c r="E55" s="241"/>
      <c r="F55" s="241"/>
      <c r="G55" s="118">
        <f t="shared" si="11"/>
        <v>0</v>
      </c>
      <c r="H55" s="76" t="e">
        <f t="shared" si="0"/>
        <v>#DIV/0!</v>
      </c>
      <c r="I55" s="118">
        <f t="shared" si="2"/>
        <v>0</v>
      </c>
      <c r="J55" s="144">
        <f>(D55+E55)*'G702'!J21+'OFF Site'!F55*'G702'!J23</f>
        <v>0</v>
      </c>
      <c r="K55" s="10"/>
    </row>
    <row r="56" spans="1:11">
      <c r="E56" s="46"/>
    </row>
  </sheetData>
  <sheetProtection sheet="1" objects="1" scenarios="1"/>
  <mergeCells count="2">
    <mergeCell ref="D7:E8"/>
    <mergeCell ref="I5:J5"/>
  </mergeCells>
  <pageMargins left="0.7" right="0.7" top="0.75" bottom="0.75" header="0.3" footer="0.3"/>
  <pageSetup scale="72" orientation="landscape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GridLines="0" view="pageBreakPreview" zoomScaleNormal="100" zoomScaleSheetLayoutView="100" workbookViewId="0">
      <pane ySplit="11" topLeftCell="A39" activePane="bottomLeft" state="frozen"/>
      <selection pane="bottomLeft" activeCell="I2" sqref="I2"/>
    </sheetView>
  </sheetViews>
  <sheetFormatPr defaultRowHeight="12.75"/>
  <cols>
    <col min="1" max="1" width="6.7109375" customWidth="1"/>
    <col min="2" max="2" width="33.140625" customWidth="1"/>
    <col min="3" max="3" width="12" customWidth="1"/>
    <col min="4" max="4" width="12.28515625" customWidth="1"/>
    <col min="5" max="5" width="14.5703125" customWidth="1"/>
    <col min="6" max="6" width="11.28515625" customWidth="1"/>
    <col min="7" max="7" width="12" customWidth="1"/>
    <col min="8" max="8" width="13.28515625" customWidth="1"/>
    <col min="9" max="9" width="11.5703125" customWidth="1"/>
    <col min="10" max="10" width="13.5703125" customWidth="1"/>
    <col min="11" max="11" width="16" customWidth="1"/>
  </cols>
  <sheetData>
    <row r="1" spans="1:11" ht="12.95" customHeight="1" thickBot="1">
      <c r="A1" s="119" t="s">
        <v>153</v>
      </c>
      <c r="B1" s="119" t="str">
        <f>'G702'!$E$3</f>
        <v>??</v>
      </c>
      <c r="C1" s="138" t="s">
        <v>154</v>
      </c>
      <c r="D1" s="4">
        <f>'G702'!$K$8</f>
        <v>0</v>
      </c>
      <c r="E1" s="119"/>
      <c r="F1" s="119" t="s">
        <v>160</v>
      </c>
      <c r="G1" s="4"/>
      <c r="H1" s="4"/>
      <c r="I1" s="4"/>
      <c r="J1" s="138" t="s">
        <v>297</v>
      </c>
    </row>
    <row r="2" spans="1:11" ht="12.95" customHeight="1" thickTop="1">
      <c r="A2" s="2" t="s">
        <v>148</v>
      </c>
      <c r="B2" s="2"/>
      <c r="C2" s="2"/>
      <c r="D2" s="2"/>
      <c r="E2" s="2"/>
      <c r="F2" s="2"/>
      <c r="G2" s="14"/>
      <c r="H2" s="14" t="s">
        <v>0</v>
      </c>
      <c r="I2" s="341">
        <f>'G702'!$K$2</f>
        <v>0</v>
      </c>
      <c r="J2" s="3"/>
    </row>
    <row r="3" spans="1:11" ht="12.95" customHeight="1">
      <c r="A3" s="2" t="s">
        <v>149</v>
      </c>
      <c r="B3" s="2"/>
      <c r="C3" s="2"/>
      <c r="D3" s="2"/>
      <c r="E3" s="2"/>
      <c r="F3" s="2"/>
      <c r="G3" s="14"/>
      <c r="H3" s="14" t="s">
        <v>1</v>
      </c>
      <c r="I3" s="137">
        <f>'G702'!$K$3</f>
        <v>0</v>
      </c>
      <c r="J3" s="136"/>
    </row>
    <row r="4" spans="1:11" ht="12.95" customHeight="1">
      <c r="A4" s="2" t="s">
        <v>150</v>
      </c>
      <c r="B4" s="2"/>
      <c r="C4" s="2"/>
      <c r="D4" s="2"/>
      <c r="E4" s="2"/>
      <c r="F4" s="2"/>
      <c r="G4" s="14"/>
      <c r="H4" s="14" t="s">
        <v>2</v>
      </c>
      <c r="I4" s="137">
        <f>'G702'!$K$4</f>
        <v>0</v>
      </c>
      <c r="J4" s="137"/>
    </row>
    <row r="5" spans="1:11" ht="12.95" customHeight="1">
      <c r="A5" s="2" t="s">
        <v>151</v>
      </c>
      <c r="B5" s="2"/>
      <c r="C5" s="2"/>
      <c r="D5" s="2"/>
      <c r="E5" s="2"/>
      <c r="F5" s="2"/>
      <c r="G5" s="14"/>
      <c r="H5" s="14" t="s">
        <v>3</v>
      </c>
      <c r="I5" s="372">
        <f>'G702'!$K$7</f>
        <v>0</v>
      </c>
      <c r="J5" s="372"/>
    </row>
    <row r="6" spans="1:11" ht="12.95" customHeight="1">
      <c r="A6" s="130" t="s">
        <v>4</v>
      </c>
      <c r="B6" s="130" t="s">
        <v>5</v>
      </c>
      <c r="C6" s="130" t="s">
        <v>6</v>
      </c>
      <c r="D6" s="130" t="s">
        <v>7</v>
      </c>
      <c r="E6" s="321" t="s">
        <v>8</v>
      </c>
      <c r="F6" s="130" t="s">
        <v>9</v>
      </c>
      <c r="G6" s="131" t="s">
        <v>10</v>
      </c>
      <c r="H6" s="132"/>
      <c r="I6" s="130" t="s">
        <v>11</v>
      </c>
      <c r="J6" s="130" t="s">
        <v>12</v>
      </c>
    </row>
    <row r="7" spans="1:11" ht="12.95" customHeight="1">
      <c r="A7" s="133"/>
      <c r="B7" s="8" t="s">
        <v>27</v>
      </c>
      <c r="C7" s="8" t="s">
        <v>20</v>
      </c>
      <c r="D7" s="368" t="s">
        <v>152</v>
      </c>
      <c r="E7" s="369"/>
      <c r="F7" s="8" t="s">
        <v>13</v>
      </c>
      <c r="G7" s="8" t="s">
        <v>14</v>
      </c>
      <c r="H7" s="8" t="s">
        <v>24</v>
      </c>
      <c r="I7" s="8" t="s">
        <v>163</v>
      </c>
      <c r="J7" s="8" t="s">
        <v>34</v>
      </c>
    </row>
    <row r="8" spans="1:11" ht="12.95" customHeight="1">
      <c r="A8" s="133"/>
      <c r="B8" s="133"/>
      <c r="C8" s="8" t="s">
        <v>28</v>
      </c>
      <c r="D8" s="370"/>
      <c r="E8" s="371"/>
      <c r="F8" s="8" t="s">
        <v>15</v>
      </c>
      <c r="G8" s="8" t="s">
        <v>16</v>
      </c>
      <c r="H8" s="8" t="s">
        <v>32</v>
      </c>
      <c r="I8" s="8" t="s">
        <v>25</v>
      </c>
      <c r="J8" s="8"/>
    </row>
    <row r="9" spans="1:11" ht="12.95" customHeight="1">
      <c r="A9" s="133"/>
      <c r="B9" s="133"/>
      <c r="C9" s="8"/>
      <c r="D9" s="8" t="s">
        <v>161</v>
      </c>
      <c r="E9" s="134" t="s">
        <v>162</v>
      </c>
      <c r="F9" s="8" t="s">
        <v>17</v>
      </c>
      <c r="G9" s="8" t="s">
        <v>18</v>
      </c>
      <c r="H9" s="8"/>
      <c r="I9" s="8" t="s">
        <v>33</v>
      </c>
      <c r="J9" s="8"/>
    </row>
    <row r="10" spans="1:11" ht="12.95" customHeight="1">
      <c r="A10" s="133" t="s">
        <v>19</v>
      </c>
      <c r="B10" s="133"/>
      <c r="C10" s="8"/>
      <c r="D10" s="8" t="s">
        <v>21</v>
      </c>
      <c r="E10" s="8"/>
      <c r="F10" s="8" t="s">
        <v>22</v>
      </c>
      <c r="G10" s="8" t="s">
        <v>23</v>
      </c>
      <c r="H10" s="8"/>
      <c r="I10" s="8"/>
      <c r="J10" s="8"/>
    </row>
    <row r="11" spans="1:11" ht="12.95" customHeight="1">
      <c r="A11" s="135" t="s">
        <v>26</v>
      </c>
      <c r="B11" s="135"/>
      <c r="C11" s="7"/>
      <c r="D11" s="7" t="s">
        <v>29</v>
      </c>
      <c r="E11" s="7"/>
      <c r="F11" s="7" t="s">
        <v>30</v>
      </c>
      <c r="G11" s="7" t="s">
        <v>31</v>
      </c>
      <c r="H11" s="7"/>
      <c r="I11" s="7"/>
      <c r="J11" s="7"/>
    </row>
    <row r="12" spans="1:11" ht="12" customHeight="1">
      <c r="A12" s="53"/>
      <c r="B12" s="80" t="s">
        <v>90</v>
      </c>
      <c r="C12" s="145">
        <f>C13+C16+C17+C18+C21+C26+C30+C39+C40+C44+C45+C51+C54+C58</f>
        <v>0</v>
      </c>
      <c r="D12" s="145">
        <f>D13+D16+D17+D18+D21+D26+D30+D39+D40+D44+D45+D51+D54+D58</f>
        <v>0</v>
      </c>
      <c r="E12" s="145">
        <f>E13+E16+E17+E18+E21+E26+E30+E39+E40+E44+E45+E51+E54+E58</f>
        <v>0</v>
      </c>
      <c r="F12" s="145">
        <f>F13+F16+F17+F18+F21+F26+F30+F39+F40+F44+F45+F51+F54+F58</f>
        <v>0</v>
      </c>
      <c r="G12" s="145">
        <f>D12+E12+F12</f>
        <v>0</v>
      </c>
      <c r="H12" s="52" t="e">
        <f t="shared" ref="H12" si="0">G12/C12</f>
        <v>#DIV/0!</v>
      </c>
      <c r="I12" s="146">
        <f t="shared" ref="I12" si="1">C12-G12</f>
        <v>0</v>
      </c>
      <c r="J12" s="156">
        <f>(D12+E12)*'G702'!J21+F12*'G702'!J23</f>
        <v>0</v>
      </c>
      <c r="K12" s="10"/>
    </row>
    <row r="13" spans="1:11" ht="12.95" customHeight="1">
      <c r="A13" s="85"/>
      <c r="B13" s="86" t="s">
        <v>111</v>
      </c>
      <c r="C13" s="147">
        <f>SUM(C14:C15)</f>
        <v>0</v>
      </c>
      <c r="D13" s="147">
        <f>SUM(D14:D15)</f>
        <v>0</v>
      </c>
      <c r="E13" s="147">
        <f>SUM(E14:E15)</f>
        <v>0</v>
      </c>
      <c r="F13" s="147">
        <f>SUM(F14:F15)</f>
        <v>0</v>
      </c>
      <c r="G13" s="148">
        <f t="shared" ref="G13:G58" si="2">SUM(D13,E13,F13)</f>
        <v>0</v>
      </c>
      <c r="H13" s="87" t="e">
        <f t="shared" ref="H13:H25" si="3">G13/C13</f>
        <v>#DIV/0!</v>
      </c>
      <c r="I13" s="148">
        <f t="shared" ref="I13:I21" si="4">C13-G13</f>
        <v>0</v>
      </c>
      <c r="J13" s="155">
        <f>(D13+E13)*'G702'!J21+F13*'G702'!J23</f>
        <v>0</v>
      </c>
      <c r="K13" s="9"/>
    </row>
    <row r="14" spans="1:11" ht="12.95" customHeight="1">
      <c r="A14" s="89"/>
      <c r="B14" s="83" t="s">
        <v>285</v>
      </c>
      <c r="C14" s="244"/>
      <c r="D14" s="245"/>
      <c r="E14" s="245"/>
      <c r="F14" s="245"/>
      <c r="G14" s="157">
        <f>D14+E14+F14</f>
        <v>0</v>
      </c>
      <c r="H14" s="90" t="e">
        <f>G14/C14</f>
        <v>#DIV/0!</v>
      </c>
      <c r="I14" s="143">
        <f>C14-G14</f>
        <v>0</v>
      </c>
      <c r="J14" s="143">
        <f>(D14+E14)*'G702'!J21+F14*'G702'!J23</f>
        <v>0</v>
      </c>
      <c r="K14" s="9"/>
    </row>
    <row r="15" spans="1:11" ht="12.95" customHeight="1">
      <c r="A15" s="91"/>
      <c r="B15" s="84" t="s">
        <v>286</v>
      </c>
      <c r="C15" s="246"/>
      <c r="D15" s="247"/>
      <c r="E15" s="247"/>
      <c r="F15" s="247"/>
      <c r="G15" s="158">
        <f>D15+E15+F15</f>
        <v>0</v>
      </c>
      <c r="H15" s="92" t="e">
        <f>G15/C15</f>
        <v>#DIV/0!</v>
      </c>
      <c r="I15" s="144">
        <f>C15-G15</f>
        <v>0</v>
      </c>
      <c r="J15" s="144">
        <f>(D15+E15)*'G702'!J21+F15*'G702'!J23</f>
        <v>0</v>
      </c>
      <c r="K15" s="9"/>
    </row>
    <row r="16" spans="1:11" ht="12.95" customHeight="1">
      <c r="A16" s="85"/>
      <c r="B16" s="86" t="s">
        <v>112</v>
      </c>
      <c r="C16" s="242"/>
      <c r="D16" s="243"/>
      <c r="E16" s="243"/>
      <c r="F16" s="243"/>
      <c r="G16" s="148">
        <f t="shared" si="2"/>
        <v>0</v>
      </c>
      <c r="H16" s="87" t="e">
        <f t="shared" si="3"/>
        <v>#DIV/0!</v>
      </c>
      <c r="I16" s="148">
        <f t="shared" si="4"/>
        <v>0</v>
      </c>
      <c r="J16" s="155">
        <f>(D16+E16)*'G702'!J21+F16*'G702'!J23</f>
        <v>0</v>
      </c>
      <c r="K16" s="9"/>
    </row>
    <row r="17" spans="1:11" ht="12.95" customHeight="1">
      <c r="A17" s="85"/>
      <c r="B17" s="88" t="s">
        <v>113</v>
      </c>
      <c r="C17" s="242"/>
      <c r="D17" s="243"/>
      <c r="E17" s="243"/>
      <c r="F17" s="243"/>
      <c r="G17" s="148">
        <f t="shared" si="2"/>
        <v>0</v>
      </c>
      <c r="H17" s="87" t="e">
        <f>G17/C17</f>
        <v>#DIV/0!</v>
      </c>
      <c r="I17" s="148">
        <f>C17-G17</f>
        <v>0</v>
      </c>
      <c r="J17" s="155">
        <f>(D17+E17)*'G702'!J21+F17*'G702'!J23</f>
        <v>0</v>
      </c>
      <c r="K17" s="9"/>
    </row>
    <row r="18" spans="1:11" ht="12.95" customHeight="1">
      <c r="A18" s="85"/>
      <c r="B18" s="88" t="s">
        <v>114</v>
      </c>
      <c r="C18" s="147">
        <f>SUM(C19:C20)</f>
        <v>0</v>
      </c>
      <c r="D18" s="147">
        <f>SUM(D19:D20)</f>
        <v>0</v>
      </c>
      <c r="E18" s="147">
        <f>SUM(E19:E20)</f>
        <v>0</v>
      </c>
      <c r="F18" s="147">
        <f>SUM(F19:F20)</f>
        <v>0</v>
      </c>
      <c r="G18" s="148">
        <f t="shared" si="2"/>
        <v>0</v>
      </c>
      <c r="H18" s="87" t="e">
        <f>G18/C18</f>
        <v>#DIV/0!</v>
      </c>
      <c r="I18" s="148">
        <f>C18-G18</f>
        <v>0</v>
      </c>
      <c r="J18" s="155">
        <f>(D18+E18)*'G702'!J21+F18*'G702'!J23</f>
        <v>0</v>
      </c>
      <c r="K18" s="9"/>
    </row>
    <row r="19" spans="1:11" ht="12.95" customHeight="1">
      <c r="A19" s="89"/>
      <c r="B19" s="83" t="s">
        <v>136</v>
      </c>
      <c r="C19" s="244"/>
      <c r="D19" s="245"/>
      <c r="E19" s="245"/>
      <c r="F19" s="245"/>
      <c r="G19" s="157">
        <f>D19+E19+F19</f>
        <v>0</v>
      </c>
      <c r="H19" s="90" t="e">
        <f>G19/C19</f>
        <v>#DIV/0!</v>
      </c>
      <c r="I19" s="143">
        <f>C19-G19</f>
        <v>0</v>
      </c>
      <c r="J19" s="143">
        <f>(D19+E19)*'G702'!J21+F19*'G702'!J23</f>
        <v>0</v>
      </c>
      <c r="K19" s="9"/>
    </row>
    <row r="20" spans="1:11" ht="12.95" customHeight="1">
      <c r="A20" s="91"/>
      <c r="B20" s="84" t="s">
        <v>137</v>
      </c>
      <c r="C20" s="246"/>
      <c r="D20" s="247"/>
      <c r="E20" s="247"/>
      <c r="F20" s="247"/>
      <c r="G20" s="158">
        <f>D20+E20+F20</f>
        <v>0</v>
      </c>
      <c r="H20" s="92" t="e">
        <f>G20/C20</f>
        <v>#DIV/0!</v>
      </c>
      <c r="I20" s="144">
        <f>C20-G20</f>
        <v>0</v>
      </c>
      <c r="J20" s="144">
        <f>(D20+E20)*'G702'!J21+F20*'G702'!J23</f>
        <v>0</v>
      </c>
      <c r="K20" s="9"/>
    </row>
    <row r="21" spans="1:11" ht="12.95" customHeight="1">
      <c r="A21" s="85"/>
      <c r="B21" s="86" t="s">
        <v>115</v>
      </c>
      <c r="C21" s="147">
        <f>SUM(C22:C25)</f>
        <v>0</v>
      </c>
      <c r="D21" s="147">
        <f>SUM(D22:D25)</f>
        <v>0</v>
      </c>
      <c r="E21" s="147">
        <f>SUM(E22:E25)</f>
        <v>0</v>
      </c>
      <c r="F21" s="147">
        <f>SUM(F22:F25)</f>
        <v>0</v>
      </c>
      <c r="G21" s="148">
        <f t="shared" si="2"/>
        <v>0</v>
      </c>
      <c r="H21" s="111" t="e">
        <f t="shared" si="3"/>
        <v>#DIV/0!</v>
      </c>
      <c r="I21" s="149">
        <f t="shared" si="4"/>
        <v>0</v>
      </c>
      <c r="J21" s="149">
        <f>(D21+E21)*'G702'!J21+F21*'G702'!J23</f>
        <v>0</v>
      </c>
      <c r="K21" s="9"/>
    </row>
    <row r="22" spans="1:11" ht="12.95" customHeight="1">
      <c r="A22" s="89"/>
      <c r="B22" s="93" t="s">
        <v>138</v>
      </c>
      <c r="C22" s="244"/>
      <c r="D22" s="245"/>
      <c r="E22" s="245"/>
      <c r="F22" s="245"/>
      <c r="G22" s="157">
        <f t="shared" ref="G22:G25" si="5">D22+E22+F22</f>
        <v>0</v>
      </c>
      <c r="H22" s="90" t="e">
        <f t="shared" si="3"/>
        <v>#DIV/0!</v>
      </c>
      <c r="I22" s="143">
        <f t="shared" ref="I22:I29" si="6">C22-G22</f>
        <v>0</v>
      </c>
      <c r="J22" s="143">
        <f>(D22+E22)*'G702'!J23+F22*'G702'!J23</f>
        <v>0</v>
      </c>
      <c r="K22" s="9"/>
    </row>
    <row r="23" spans="1:11" ht="12.95" customHeight="1">
      <c r="A23" s="61"/>
      <c r="B23" s="94" t="s">
        <v>139</v>
      </c>
      <c r="C23" s="248"/>
      <c r="D23" s="249"/>
      <c r="E23" s="249"/>
      <c r="F23" s="249"/>
      <c r="G23" s="159">
        <f t="shared" si="5"/>
        <v>0</v>
      </c>
      <c r="H23" s="95" t="e">
        <f t="shared" si="3"/>
        <v>#DIV/0!</v>
      </c>
      <c r="I23" s="125">
        <f t="shared" si="6"/>
        <v>0</v>
      </c>
      <c r="J23" s="125">
        <f>(D23+E23)*'G702'!J21+F23*'G702'!J23</f>
        <v>0</v>
      </c>
      <c r="K23" s="9"/>
    </row>
    <row r="24" spans="1:11" ht="12.95" customHeight="1">
      <c r="A24" s="61"/>
      <c r="B24" s="94" t="s">
        <v>140</v>
      </c>
      <c r="C24" s="248"/>
      <c r="D24" s="249"/>
      <c r="E24" s="249"/>
      <c r="F24" s="249"/>
      <c r="G24" s="159">
        <f t="shared" si="5"/>
        <v>0</v>
      </c>
      <c r="H24" s="95" t="e">
        <f t="shared" si="3"/>
        <v>#DIV/0!</v>
      </c>
      <c r="I24" s="125">
        <f t="shared" si="6"/>
        <v>0</v>
      </c>
      <c r="J24" s="125">
        <f>(D24+E24)*'G702'!J21+F24*'G702'!J23</f>
        <v>0</v>
      </c>
      <c r="K24" s="9"/>
    </row>
    <row r="25" spans="1:11" ht="12.95" customHeight="1">
      <c r="A25" s="91"/>
      <c r="B25" s="96" t="s">
        <v>141</v>
      </c>
      <c r="C25" s="246"/>
      <c r="D25" s="247"/>
      <c r="E25" s="247"/>
      <c r="F25" s="247"/>
      <c r="G25" s="158">
        <f t="shared" si="5"/>
        <v>0</v>
      </c>
      <c r="H25" s="92" t="e">
        <f t="shared" si="3"/>
        <v>#DIV/0!</v>
      </c>
      <c r="I25" s="144">
        <f t="shared" si="6"/>
        <v>0</v>
      </c>
      <c r="J25" s="144">
        <f>(D25+E25)*'G702'!J21+F25*'G702'!J23</f>
        <v>0</v>
      </c>
      <c r="K25" s="9"/>
    </row>
    <row r="26" spans="1:11" ht="12.95" customHeight="1">
      <c r="A26" s="85"/>
      <c r="B26" s="86" t="s">
        <v>116</v>
      </c>
      <c r="C26" s="147">
        <f>SUM(C27:C29)</f>
        <v>0</v>
      </c>
      <c r="D26" s="147">
        <f>SUM(D27:D29)</f>
        <v>0</v>
      </c>
      <c r="E26" s="147">
        <f>SUM(E27:E29)</f>
        <v>0</v>
      </c>
      <c r="F26" s="147">
        <f>SUM(F27:F29)</f>
        <v>0</v>
      </c>
      <c r="G26" s="148">
        <f t="shared" si="2"/>
        <v>0</v>
      </c>
      <c r="H26" s="111" t="e">
        <f>G26/C26</f>
        <v>#DIV/0!</v>
      </c>
      <c r="I26" s="149">
        <f t="shared" si="6"/>
        <v>0</v>
      </c>
      <c r="J26" s="149">
        <f>(D26+E26)*'G702'!J21+F26*'G702'!J23</f>
        <v>0</v>
      </c>
      <c r="K26" s="9"/>
    </row>
    <row r="27" spans="1:11" ht="12.95" customHeight="1">
      <c r="A27" s="89"/>
      <c r="B27" s="93" t="s">
        <v>142</v>
      </c>
      <c r="C27" s="244"/>
      <c r="D27" s="245"/>
      <c r="E27" s="245"/>
      <c r="F27" s="245"/>
      <c r="G27" s="157">
        <f t="shared" ref="G27:G29" si="7">D27+E27+F27</f>
        <v>0</v>
      </c>
      <c r="H27" s="90" t="e">
        <f t="shared" ref="H27:H29" si="8">G27/C27</f>
        <v>#DIV/0!</v>
      </c>
      <c r="I27" s="143">
        <f t="shared" si="6"/>
        <v>0</v>
      </c>
      <c r="J27" s="143">
        <f>(D27+E27)*'G702'!J21+F27*'G702'!J23</f>
        <v>0</v>
      </c>
      <c r="K27" s="9"/>
    </row>
    <row r="28" spans="1:11" ht="12.95" customHeight="1">
      <c r="A28" s="61"/>
      <c r="B28" s="94" t="s">
        <v>143</v>
      </c>
      <c r="C28" s="248"/>
      <c r="D28" s="249"/>
      <c r="E28" s="249"/>
      <c r="F28" s="249"/>
      <c r="G28" s="159">
        <f t="shared" si="7"/>
        <v>0</v>
      </c>
      <c r="H28" s="95" t="e">
        <f t="shared" si="8"/>
        <v>#DIV/0!</v>
      </c>
      <c r="I28" s="125">
        <f t="shared" si="6"/>
        <v>0</v>
      </c>
      <c r="J28" s="125">
        <f>(D28+E28)*'G702'!J21+F28*'G702'!J23</f>
        <v>0</v>
      </c>
      <c r="K28" s="9"/>
    </row>
    <row r="29" spans="1:11" ht="12.95" customHeight="1">
      <c r="A29" s="91"/>
      <c r="B29" s="96" t="s">
        <v>144</v>
      </c>
      <c r="C29" s="246"/>
      <c r="D29" s="247"/>
      <c r="E29" s="247"/>
      <c r="F29" s="247"/>
      <c r="G29" s="158">
        <f t="shared" si="7"/>
        <v>0</v>
      </c>
      <c r="H29" s="92" t="e">
        <f t="shared" si="8"/>
        <v>#DIV/0!</v>
      </c>
      <c r="I29" s="144">
        <f t="shared" si="6"/>
        <v>0</v>
      </c>
      <c r="J29" s="144">
        <f>(D29+E29)*'G702'!J21+F29*'G702'!J23</f>
        <v>0</v>
      </c>
      <c r="K29" s="9"/>
    </row>
    <row r="30" spans="1:11" ht="12.95" customHeight="1">
      <c r="A30" s="85"/>
      <c r="B30" s="88" t="s">
        <v>120</v>
      </c>
      <c r="C30" s="147">
        <f>SUM(C31:C38)</f>
        <v>0</v>
      </c>
      <c r="D30" s="147">
        <f>SUM(D31:D38)</f>
        <v>0</v>
      </c>
      <c r="E30" s="147">
        <f>SUM(E31:E38)</f>
        <v>0</v>
      </c>
      <c r="F30" s="147">
        <f>SUM(F31:F38)</f>
        <v>0</v>
      </c>
      <c r="G30" s="148">
        <f t="shared" si="2"/>
        <v>0</v>
      </c>
      <c r="H30" s="111" t="e">
        <f t="shared" ref="H30:H58" si="9">G30/C30</f>
        <v>#DIV/0!</v>
      </c>
      <c r="I30" s="149">
        <f t="shared" ref="I30:I58" si="10">C30-G30</f>
        <v>0</v>
      </c>
      <c r="J30" s="149">
        <f>(D30+E30)*'G702'!J21+F30*'G702'!J23</f>
        <v>0</v>
      </c>
      <c r="K30" s="10"/>
    </row>
    <row r="31" spans="1:11" ht="12.95" customHeight="1">
      <c r="A31" s="72"/>
      <c r="B31" s="97" t="s">
        <v>94</v>
      </c>
      <c r="C31" s="244"/>
      <c r="D31" s="245"/>
      <c r="E31" s="245"/>
      <c r="F31" s="245"/>
      <c r="G31" s="157">
        <f t="shared" ref="G31:G38" si="11">D31+E31+F31</f>
        <v>0</v>
      </c>
      <c r="H31" s="90" t="e">
        <f t="shared" si="9"/>
        <v>#DIV/0!</v>
      </c>
      <c r="I31" s="143">
        <f t="shared" ref="I31:I38" si="12">C31-G31</f>
        <v>0</v>
      </c>
      <c r="J31" s="143">
        <f>(D31+E31)*'G702'!J21+F31*'G702'!J23</f>
        <v>0</v>
      </c>
      <c r="K31" s="10"/>
    </row>
    <row r="32" spans="1:11" ht="12.95" customHeight="1">
      <c r="A32" s="108"/>
      <c r="B32" s="109" t="s">
        <v>145</v>
      </c>
      <c r="C32" s="250"/>
      <c r="D32" s="251"/>
      <c r="E32" s="251"/>
      <c r="F32" s="251"/>
      <c r="G32" s="159">
        <f t="shared" si="11"/>
        <v>0</v>
      </c>
      <c r="H32" s="95" t="e">
        <f t="shared" si="9"/>
        <v>#DIV/0!</v>
      </c>
      <c r="I32" s="125">
        <f t="shared" si="12"/>
        <v>0</v>
      </c>
      <c r="J32" s="125">
        <f>(D32+E32)*'G702'!J21+F32*'G702'!J23</f>
        <v>0</v>
      </c>
      <c r="K32" s="10"/>
    </row>
    <row r="33" spans="1:11" ht="12.95" customHeight="1">
      <c r="A33" s="108"/>
      <c r="B33" s="109" t="s">
        <v>146</v>
      </c>
      <c r="C33" s="250"/>
      <c r="D33" s="251"/>
      <c r="E33" s="251"/>
      <c r="F33" s="251"/>
      <c r="G33" s="159">
        <f t="shared" si="11"/>
        <v>0</v>
      </c>
      <c r="H33" s="95" t="e">
        <f t="shared" si="9"/>
        <v>#DIV/0!</v>
      </c>
      <c r="I33" s="125">
        <f t="shared" si="12"/>
        <v>0</v>
      </c>
      <c r="J33" s="125">
        <f>(D33+E33)*'G702'!J21+F33*'G702'!J23</f>
        <v>0</v>
      </c>
      <c r="K33" s="10"/>
    </row>
    <row r="34" spans="1:11" ht="12.95" customHeight="1">
      <c r="A34" s="77"/>
      <c r="B34" s="98" t="s">
        <v>95</v>
      </c>
      <c r="C34" s="248"/>
      <c r="D34" s="249"/>
      <c r="E34" s="249"/>
      <c r="F34" s="249"/>
      <c r="G34" s="159">
        <f t="shared" si="11"/>
        <v>0</v>
      </c>
      <c r="H34" s="95" t="e">
        <f t="shared" si="9"/>
        <v>#DIV/0!</v>
      </c>
      <c r="I34" s="125">
        <f t="shared" si="12"/>
        <v>0</v>
      </c>
      <c r="J34" s="125">
        <f>(D34+E34)*'G702'!J21+F34*'G702'!J23</f>
        <v>0</v>
      </c>
      <c r="K34" s="10"/>
    </row>
    <row r="35" spans="1:11" ht="12.95" customHeight="1">
      <c r="A35" s="77"/>
      <c r="B35" s="98" t="s">
        <v>96</v>
      </c>
      <c r="C35" s="248"/>
      <c r="D35" s="249"/>
      <c r="E35" s="249"/>
      <c r="F35" s="249"/>
      <c r="G35" s="159">
        <f t="shared" si="11"/>
        <v>0</v>
      </c>
      <c r="H35" s="95" t="e">
        <f t="shared" si="9"/>
        <v>#DIV/0!</v>
      </c>
      <c r="I35" s="125">
        <f t="shared" si="12"/>
        <v>0</v>
      </c>
      <c r="J35" s="125">
        <f>(D35+E35)*'G702'!J21+F35*'G702'!J23</f>
        <v>0</v>
      </c>
      <c r="K35" s="10"/>
    </row>
    <row r="36" spans="1:11" ht="12.95" customHeight="1">
      <c r="A36" s="77"/>
      <c r="B36" s="98" t="s">
        <v>97</v>
      </c>
      <c r="C36" s="248"/>
      <c r="D36" s="249"/>
      <c r="E36" s="249"/>
      <c r="F36" s="249"/>
      <c r="G36" s="159">
        <f t="shared" si="11"/>
        <v>0</v>
      </c>
      <c r="H36" s="95" t="e">
        <f t="shared" si="9"/>
        <v>#DIV/0!</v>
      </c>
      <c r="I36" s="125">
        <f t="shared" si="12"/>
        <v>0</v>
      </c>
      <c r="J36" s="125">
        <f>(D36+E36)*'G702'!J21+F36*'G702'!J23</f>
        <v>0</v>
      </c>
      <c r="K36" s="10"/>
    </row>
    <row r="37" spans="1:11" ht="12.95" customHeight="1">
      <c r="A37" s="77"/>
      <c r="B37" s="98" t="s">
        <v>98</v>
      </c>
      <c r="C37" s="248"/>
      <c r="D37" s="249"/>
      <c r="E37" s="249"/>
      <c r="F37" s="249"/>
      <c r="G37" s="159">
        <f t="shared" si="11"/>
        <v>0</v>
      </c>
      <c r="H37" s="95" t="e">
        <f t="shared" si="9"/>
        <v>#DIV/0!</v>
      </c>
      <c r="I37" s="125">
        <f t="shared" si="12"/>
        <v>0</v>
      </c>
      <c r="J37" s="125">
        <f>(D37+E37)*'G702'!J21+F37*'G702'!J23</f>
        <v>0</v>
      </c>
      <c r="K37" s="10"/>
    </row>
    <row r="38" spans="1:11" ht="12.95" customHeight="1">
      <c r="A38" s="75"/>
      <c r="B38" s="99" t="s">
        <v>99</v>
      </c>
      <c r="C38" s="246"/>
      <c r="D38" s="247"/>
      <c r="E38" s="247"/>
      <c r="F38" s="247"/>
      <c r="G38" s="158">
        <f t="shared" si="11"/>
        <v>0</v>
      </c>
      <c r="H38" s="92" t="e">
        <f t="shared" si="9"/>
        <v>#DIV/0!</v>
      </c>
      <c r="I38" s="144">
        <f t="shared" si="12"/>
        <v>0</v>
      </c>
      <c r="J38" s="144">
        <f>(D38+E38)*'G702'!J21+F38*'G702'!J23</f>
        <v>0</v>
      </c>
      <c r="K38" s="10"/>
    </row>
    <row r="39" spans="1:11" ht="12.95" customHeight="1">
      <c r="A39" s="85"/>
      <c r="B39" s="88" t="s">
        <v>119</v>
      </c>
      <c r="C39" s="242"/>
      <c r="D39" s="243"/>
      <c r="E39" s="243"/>
      <c r="F39" s="243"/>
      <c r="G39" s="148">
        <f t="shared" si="2"/>
        <v>0</v>
      </c>
      <c r="H39" s="111" t="e">
        <f t="shared" si="9"/>
        <v>#DIV/0!</v>
      </c>
      <c r="I39" s="149">
        <f t="shared" si="10"/>
        <v>0</v>
      </c>
      <c r="J39" s="149">
        <f>(D39+E39)*'G702'!J21+F39*'G702'!J23</f>
        <v>0</v>
      </c>
      <c r="K39" s="10"/>
    </row>
    <row r="40" spans="1:11" ht="12.95" customHeight="1">
      <c r="A40" s="85"/>
      <c r="B40" s="86" t="s">
        <v>147</v>
      </c>
      <c r="C40" s="147">
        <f>SUM(C41:C43)</f>
        <v>0</v>
      </c>
      <c r="D40" s="147">
        <f>SUM(D41:D43)</f>
        <v>0</v>
      </c>
      <c r="E40" s="147">
        <f>SUM(E41:E43)</f>
        <v>0</v>
      </c>
      <c r="F40" s="147">
        <f>SUM(F41:F43)</f>
        <v>0</v>
      </c>
      <c r="G40" s="148">
        <f t="shared" si="2"/>
        <v>0</v>
      </c>
      <c r="H40" s="111" t="e">
        <f>G40/C40</f>
        <v>#DIV/0!</v>
      </c>
      <c r="I40" s="149">
        <f>C40-G40</f>
        <v>0</v>
      </c>
      <c r="J40" s="149">
        <f>(D40+E40)*'G702'!J21+F40*'G702'!J23</f>
        <v>0</v>
      </c>
      <c r="K40" s="9"/>
    </row>
    <row r="41" spans="1:11" ht="12.95" customHeight="1">
      <c r="A41" s="89"/>
      <c r="B41" s="100" t="s">
        <v>100</v>
      </c>
      <c r="C41" s="244"/>
      <c r="D41" s="245"/>
      <c r="E41" s="245"/>
      <c r="F41" s="245"/>
      <c r="G41" s="157">
        <f t="shared" ref="G41:G43" si="13">D41+E41+F41</f>
        <v>0</v>
      </c>
      <c r="H41" s="90" t="e">
        <f t="shared" ref="H41:H43" si="14">G41/C41</f>
        <v>#DIV/0!</v>
      </c>
      <c r="I41" s="143">
        <f>C41-G41</f>
        <v>0</v>
      </c>
      <c r="J41" s="143">
        <f>(D41+E41)*'G702'!J21+F41*'G702'!J23</f>
        <v>0</v>
      </c>
      <c r="K41" s="9"/>
    </row>
    <row r="42" spans="1:11" ht="12.95" customHeight="1">
      <c r="A42" s="61"/>
      <c r="B42" s="101" t="s">
        <v>101</v>
      </c>
      <c r="C42" s="248"/>
      <c r="D42" s="249"/>
      <c r="E42" s="249"/>
      <c r="F42" s="249"/>
      <c r="G42" s="159">
        <f t="shared" si="13"/>
        <v>0</v>
      </c>
      <c r="H42" s="95" t="e">
        <f t="shared" si="14"/>
        <v>#DIV/0!</v>
      </c>
      <c r="I42" s="125">
        <f>C42-G42</f>
        <v>0</v>
      </c>
      <c r="J42" s="125">
        <f>(D42+E42)*'G702'!J21+F42*'G702'!J23</f>
        <v>0</v>
      </c>
      <c r="K42" s="9"/>
    </row>
    <row r="43" spans="1:11" ht="12.95" customHeight="1">
      <c r="A43" s="91"/>
      <c r="B43" s="102" t="s">
        <v>102</v>
      </c>
      <c r="C43" s="246"/>
      <c r="D43" s="247"/>
      <c r="E43" s="247"/>
      <c r="F43" s="247"/>
      <c r="G43" s="158">
        <f t="shared" si="13"/>
        <v>0</v>
      </c>
      <c r="H43" s="92" t="e">
        <f t="shared" si="14"/>
        <v>#DIV/0!</v>
      </c>
      <c r="I43" s="144">
        <f>C43-G43</f>
        <v>0</v>
      </c>
      <c r="J43" s="144">
        <f>(D43+E43)*'G702'!J21+F43*'G702'!J23</f>
        <v>0</v>
      </c>
      <c r="K43" s="9"/>
    </row>
    <row r="44" spans="1:11" ht="12.95" customHeight="1">
      <c r="A44" s="110"/>
      <c r="B44" s="86" t="s">
        <v>109</v>
      </c>
      <c r="C44" s="242"/>
      <c r="D44" s="252"/>
      <c r="E44" s="252"/>
      <c r="F44" s="252"/>
      <c r="G44" s="149">
        <f t="shared" si="2"/>
        <v>0</v>
      </c>
      <c r="H44" s="111" t="e">
        <f>G44/C44</f>
        <v>#DIV/0!</v>
      </c>
      <c r="I44" s="149">
        <f>C44-G44</f>
        <v>0</v>
      </c>
      <c r="J44" s="155">
        <f>(D44+E44)*'G702'!J21+F44*'G702'!J23</f>
        <v>0</v>
      </c>
      <c r="K44" s="9"/>
    </row>
    <row r="45" spans="1:11" ht="12.95" customHeight="1">
      <c r="A45" s="110"/>
      <c r="B45" s="86" t="s">
        <v>108</v>
      </c>
      <c r="C45" s="147">
        <f>SUM(C46:C50)</f>
        <v>0</v>
      </c>
      <c r="D45" s="147">
        <f>SUM(D46:D50)</f>
        <v>0</v>
      </c>
      <c r="E45" s="147">
        <f>SUM(E46:E50)</f>
        <v>0</v>
      </c>
      <c r="F45" s="147">
        <f>SUM(F46:F50)</f>
        <v>0</v>
      </c>
      <c r="G45" s="148">
        <f t="shared" si="2"/>
        <v>0</v>
      </c>
      <c r="H45" s="87" t="e">
        <f t="shared" si="9"/>
        <v>#DIV/0!</v>
      </c>
      <c r="I45" s="148">
        <f t="shared" si="10"/>
        <v>0</v>
      </c>
      <c r="J45" s="155">
        <f>(D45+E45)*'G702'!J21+F45*'G702'!J23</f>
        <v>0</v>
      </c>
      <c r="K45" s="10"/>
    </row>
    <row r="46" spans="1:11" ht="12.95" customHeight="1">
      <c r="A46" s="89"/>
      <c r="B46" s="100" t="s">
        <v>192</v>
      </c>
      <c r="C46" s="244"/>
      <c r="D46" s="245"/>
      <c r="E46" s="245"/>
      <c r="F46" s="245"/>
      <c r="G46" s="157">
        <f t="shared" ref="G46:G50" si="15">D46+E46+F46</f>
        <v>0</v>
      </c>
      <c r="H46" s="90" t="e">
        <f t="shared" si="9"/>
        <v>#DIV/0!</v>
      </c>
      <c r="I46" s="143">
        <f t="shared" ref="I46:I53" si="16">C46-G46</f>
        <v>0</v>
      </c>
      <c r="J46" s="143">
        <f>(D46+E46)*'G702'!J21+F46*'G702'!J23</f>
        <v>0</v>
      </c>
      <c r="K46" s="9"/>
    </row>
    <row r="47" spans="1:11" ht="12.95" customHeight="1">
      <c r="A47" s="61"/>
      <c r="B47" s="101" t="s">
        <v>193</v>
      </c>
      <c r="C47" s="248"/>
      <c r="D47" s="249"/>
      <c r="E47" s="249"/>
      <c r="F47" s="249"/>
      <c r="G47" s="159">
        <f t="shared" si="15"/>
        <v>0</v>
      </c>
      <c r="H47" s="95" t="e">
        <f t="shared" si="9"/>
        <v>#DIV/0!</v>
      </c>
      <c r="I47" s="125">
        <f t="shared" si="16"/>
        <v>0</v>
      </c>
      <c r="J47" s="125">
        <f>(D47+E47)*'G702'!J21+F47*'G702'!J23</f>
        <v>0</v>
      </c>
      <c r="K47" s="9"/>
    </row>
    <row r="48" spans="1:11" ht="12.95" customHeight="1">
      <c r="A48" s="61"/>
      <c r="B48" s="101" t="s">
        <v>194</v>
      </c>
      <c r="C48" s="253"/>
      <c r="D48" s="249"/>
      <c r="E48" s="249"/>
      <c r="F48" s="249"/>
      <c r="G48" s="159">
        <f t="shared" si="15"/>
        <v>0</v>
      </c>
      <c r="H48" s="95" t="e">
        <f t="shared" si="9"/>
        <v>#DIV/0!</v>
      </c>
      <c r="I48" s="125">
        <f t="shared" si="16"/>
        <v>0</v>
      </c>
      <c r="J48" s="125">
        <f>(D48+E48)*'G702'!J21+F48*'G702'!J23</f>
        <v>0</v>
      </c>
      <c r="K48" s="9"/>
    </row>
    <row r="49" spans="1:11" ht="12.95" customHeight="1">
      <c r="A49" s="61"/>
      <c r="B49" s="101" t="s">
        <v>195</v>
      </c>
      <c r="C49" s="248"/>
      <c r="D49" s="249"/>
      <c r="E49" s="249"/>
      <c r="F49" s="249"/>
      <c r="G49" s="159">
        <f t="shared" si="15"/>
        <v>0</v>
      </c>
      <c r="H49" s="95" t="e">
        <f t="shared" si="9"/>
        <v>#DIV/0!</v>
      </c>
      <c r="I49" s="125">
        <f t="shared" si="16"/>
        <v>0</v>
      </c>
      <c r="J49" s="125">
        <f>(D49+E49)*'G702'!J21+F49*'G702'!J23</f>
        <v>0</v>
      </c>
      <c r="K49" s="9"/>
    </row>
    <row r="50" spans="1:11" ht="12.95" customHeight="1">
      <c r="A50" s="91"/>
      <c r="B50" s="330" t="s">
        <v>196</v>
      </c>
      <c r="C50" s="254"/>
      <c r="D50" s="255"/>
      <c r="E50" s="255"/>
      <c r="F50" s="255"/>
      <c r="G50" s="159">
        <f t="shared" si="15"/>
        <v>0</v>
      </c>
      <c r="H50" s="92" t="e">
        <f t="shared" si="9"/>
        <v>#DIV/0!</v>
      </c>
      <c r="I50" s="144">
        <f t="shared" si="16"/>
        <v>0</v>
      </c>
      <c r="J50" s="144">
        <f>(D50+E50)*'G702'!J21+F50*'G702'!J23</f>
        <v>0</v>
      </c>
      <c r="K50" s="9"/>
    </row>
    <row r="51" spans="1:11" ht="12.95" customHeight="1">
      <c r="A51" s="110"/>
      <c r="B51" s="86" t="s">
        <v>105</v>
      </c>
      <c r="C51" s="147">
        <f>SUM(C52:C53)</f>
        <v>0</v>
      </c>
      <c r="D51" s="147">
        <f>SUM(D52:D53)</f>
        <v>0</v>
      </c>
      <c r="E51" s="147">
        <f>SUM(E52:E53)</f>
        <v>0</v>
      </c>
      <c r="F51" s="147">
        <f>SUM(F52:F53)</f>
        <v>0</v>
      </c>
      <c r="G51" s="148">
        <f t="shared" si="2"/>
        <v>0</v>
      </c>
      <c r="H51" s="87" t="e">
        <f>G51/C51</f>
        <v>#DIV/0!</v>
      </c>
      <c r="I51" s="148">
        <f t="shared" si="16"/>
        <v>0</v>
      </c>
      <c r="J51" s="155">
        <f>(D51+E51)*'G702'!J21+F51*'G702'!J23</f>
        <v>0</v>
      </c>
      <c r="K51" s="10"/>
    </row>
    <row r="52" spans="1:11" s="59" customFormat="1" ht="12.95" customHeight="1">
      <c r="A52" s="103"/>
      <c r="B52" s="104" t="s">
        <v>121</v>
      </c>
      <c r="C52" s="256"/>
      <c r="D52" s="257"/>
      <c r="E52" s="257"/>
      <c r="F52" s="257"/>
      <c r="G52" s="157">
        <f t="shared" ref="G52:G53" si="17">D52+E52+F52</f>
        <v>0</v>
      </c>
      <c r="H52" s="90" t="e">
        <f t="shared" ref="H52:H53" si="18">G52/C52</f>
        <v>#DIV/0!</v>
      </c>
      <c r="I52" s="143">
        <f t="shared" si="16"/>
        <v>0</v>
      </c>
      <c r="J52" s="143">
        <f>(D52+E52)*'G702'!J21+F52*'G702'!J23</f>
        <v>0</v>
      </c>
      <c r="K52" s="58"/>
    </row>
    <row r="53" spans="1:11" s="59" customFormat="1" ht="12.95" customHeight="1">
      <c r="A53" s="105"/>
      <c r="B53" s="331" t="s">
        <v>122</v>
      </c>
      <c r="C53" s="258"/>
      <c r="D53" s="259"/>
      <c r="E53" s="259"/>
      <c r="F53" s="259"/>
      <c r="G53" s="158">
        <f t="shared" si="17"/>
        <v>0</v>
      </c>
      <c r="H53" s="92" t="e">
        <f t="shared" si="18"/>
        <v>#DIV/0!</v>
      </c>
      <c r="I53" s="144">
        <f t="shared" si="16"/>
        <v>0</v>
      </c>
      <c r="J53" s="144">
        <f>(D53+E53)*'G702'!J21+F53*'G702'!J23</f>
        <v>0</v>
      </c>
      <c r="K53" s="58"/>
    </row>
    <row r="54" spans="1:11" ht="12.95" customHeight="1">
      <c r="A54" s="110"/>
      <c r="B54" s="88" t="s">
        <v>104</v>
      </c>
      <c r="C54" s="150">
        <f>SUM(C55:C57)</f>
        <v>0</v>
      </c>
      <c r="D54" s="150">
        <f>SUM(D55:D57)</f>
        <v>0</v>
      </c>
      <c r="E54" s="150">
        <f>SUM(E55:E57)</f>
        <v>0</v>
      </c>
      <c r="F54" s="150">
        <f>SUM(F55:F57)</f>
        <v>0</v>
      </c>
      <c r="G54" s="148">
        <f t="shared" si="2"/>
        <v>0</v>
      </c>
      <c r="H54" s="111" t="e">
        <f t="shared" si="9"/>
        <v>#DIV/0!</v>
      </c>
      <c r="I54" s="149">
        <f t="shared" si="10"/>
        <v>0</v>
      </c>
      <c r="J54" s="149">
        <f>(D54+E54)*'G702'!J21+F54*'G702'!J23</f>
        <v>0</v>
      </c>
      <c r="K54" s="10"/>
    </row>
    <row r="55" spans="1:11" ht="12.95" customHeight="1">
      <c r="A55" s="72"/>
      <c r="B55" s="97" t="s">
        <v>103</v>
      </c>
      <c r="C55" s="244"/>
      <c r="D55" s="245"/>
      <c r="E55" s="245"/>
      <c r="F55" s="245"/>
      <c r="G55" s="157">
        <f t="shared" ref="G55:G57" si="19">D55+E55+F55</f>
        <v>0</v>
      </c>
      <c r="H55" s="90" t="e">
        <f t="shared" si="9"/>
        <v>#DIV/0!</v>
      </c>
      <c r="I55" s="143">
        <f>C55-G55</f>
        <v>0</v>
      </c>
      <c r="J55" s="143">
        <f>(D55+E55)*'G702'!J21+F55*'G702'!J23</f>
        <v>0</v>
      </c>
      <c r="K55" s="10"/>
    </row>
    <row r="56" spans="1:11" ht="12.95" customHeight="1">
      <c r="A56" s="77"/>
      <c r="B56" s="98" t="s">
        <v>106</v>
      </c>
      <c r="C56" s="248"/>
      <c r="D56" s="249"/>
      <c r="E56" s="249"/>
      <c r="F56" s="249"/>
      <c r="G56" s="159">
        <f t="shared" si="19"/>
        <v>0</v>
      </c>
      <c r="H56" s="95" t="e">
        <f t="shared" si="9"/>
        <v>#DIV/0!</v>
      </c>
      <c r="I56" s="125">
        <f>C56-G56</f>
        <v>0</v>
      </c>
      <c r="J56" s="125">
        <f>(D56+E56)*'G702'!J21+F56*'G702'!J23</f>
        <v>0</v>
      </c>
      <c r="K56" s="10"/>
    </row>
    <row r="57" spans="1:11" ht="12.95" customHeight="1">
      <c r="A57" s="75"/>
      <c r="B57" s="99" t="s">
        <v>107</v>
      </c>
      <c r="C57" s="246"/>
      <c r="D57" s="247"/>
      <c r="E57" s="247"/>
      <c r="F57" s="247"/>
      <c r="G57" s="158">
        <f t="shared" si="19"/>
        <v>0</v>
      </c>
      <c r="H57" s="92" t="e">
        <f t="shared" si="9"/>
        <v>#DIV/0!</v>
      </c>
      <c r="I57" s="144">
        <f>C57-G57</f>
        <v>0</v>
      </c>
      <c r="J57" s="144">
        <f>(D57+E57)*'G702'!J21+F57*'G702'!J23</f>
        <v>0</v>
      </c>
      <c r="K57" s="10"/>
    </row>
    <row r="58" spans="1:11" ht="12.95" customHeight="1">
      <c r="A58" s="110"/>
      <c r="B58" s="88" t="s">
        <v>110</v>
      </c>
      <c r="C58" s="260"/>
      <c r="D58" s="252"/>
      <c r="E58" s="252"/>
      <c r="F58" s="252"/>
      <c r="G58" s="149">
        <f t="shared" si="2"/>
        <v>0</v>
      </c>
      <c r="H58" s="111" t="e">
        <f t="shared" si="9"/>
        <v>#DIV/0!</v>
      </c>
      <c r="I58" s="149">
        <f t="shared" si="10"/>
        <v>0</v>
      </c>
      <c r="J58" s="149">
        <f>(D58+E58)*'G702'!J21+F58*'G702'!J23</f>
        <v>0</v>
      </c>
      <c r="K58" s="10"/>
    </row>
  </sheetData>
  <sheetProtection sheet="1" objects="1" scenarios="1"/>
  <mergeCells count="2">
    <mergeCell ref="D7:E8"/>
    <mergeCell ref="I5:J5"/>
  </mergeCells>
  <pageMargins left="0.7" right="0.7" top="0.75" bottom="0.75" header="0.3" footer="0.3"/>
  <pageSetup scale="66" orientation="landscape" verticalDpi="1200" r:id="rId1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showGridLines="0" view="pageBreakPreview" zoomScale="90" zoomScaleNormal="100" zoomScaleSheetLayoutView="90" workbookViewId="0">
      <pane ySplit="11" topLeftCell="A35" activePane="bottomLeft" state="frozen"/>
      <selection pane="bottomLeft" activeCell="D52" sqref="D52:D53"/>
    </sheetView>
  </sheetViews>
  <sheetFormatPr defaultRowHeight="12.75"/>
  <cols>
    <col min="1" max="1" width="6.7109375" customWidth="1"/>
    <col min="2" max="2" width="33.140625" customWidth="1"/>
    <col min="3" max="3" width="12" customWidth="1"/>
    <col min="4" max="4" width="12.28515625" customWidth="1"/>
    <col min="5" max="5" width="14.5703125" customWidth="1"/>
    <col min="6" max="6" width="11.28515625" customWidth="1"/>
    <col min="7" max="7" width="12" customWidth="1"/>
    <col min="8" max="8" width="13.28515625" customWidth="1"/>
    <col min="9" max="9" width="11.5703125" customWidth="1"/>
    <col min="10" max="10" width="13.5703125" customWidth="1"/>
    <col min="11" max="11" width="16" customWidth="1"/>
  </cols>
  <sheetData>
    <row r="1" spans="1:11" ht="12.95" customHeight="1" thickBot="1">
      <c r="A1" s="119" t="s">
        <v>153</v>
      </c>
      <c r="B1" s="119" t="str">
        <f>'G702'!$E$3</f>
        <v>??</v>
      </c>
      <c r="C1" s="138" t="s">
        <v>154</v>
      </c>
      <c r="D1" s="4">
        <f>'G702'!$K$8</f>
        <v>0</v>
      </c>
      <c r="E1" s="119"/>
      <c r="F1" s="119" t="s">
        <v>160</v>
      </c>
      <c r="G1" s="4"/>
      <c r="H1" s="4"/>
      <c r="I1" s="4"/>
      <c r="J1" s="138" t="s">
        <v>298</v>
      </c>
    </row>
    <row r="2" spans="1:11" ht="12.95" customHeight="1" thickTop="1">
      <c r="A2" s="2" t="s">
        <v>148</v>
      </c>
      <c r="B2" s="2"/>
      <c r="C2" s="2"/>
      <c r="D2" s="2"/>
      <c r="E2" s="2"/>
      <c r="F2" s="2"/>
      <c r="G2" s="14"/>
      <c r="H2" s="14" t="s">
        <v>0</v>
      </c>
      <c r="I2" s="341">
        <f>'G702'!$K$2</f>
        <v>0</v>
      </c>
      <c r="J2" s="3"/>
    </row>
    <row r="3" spans="1:11" ht="12.95" customHeight="1">
      <c r="A3" s="2" t="s">
        <v>149</v>
      </c>
      <c r="B3" s="2"/>
      <c r="C3" s="2"/>
      <c r="D3" s="2"/>
      <c r="E3" s="2"/>
      <c r="F3" s="2"/>
      <c r="G3" s="14"/>
      <c r="H3" s="14" t="s">
        <v>1</v>
      </c>
      <c r="I3" s="137">
        <f>'G702'!$K$3</f>
        <v>0</v>
      </c>
      <c r="J3" s="136"/>
    </row>
    <row r="4" spans="1:11" ht="12.95" customHeight="1">
      <c r="A4" s="2" t="s">
        <v>150</v>
      </c>
      <c r="B4" s="2"/>
      <c r="C4" s="2"/>
      <c r="D4" s="2"/>
      <c r="E4" s="2"/>
      <c r="F4" s="2"/>
      <c r="G4" s="14"/>
      <c r="H4" s="14" t="s">
        <v>2</v>
      </c>
      <c r="I4" s="137">
        <f>'G702'!$K$4</f>
        <v>0</v>
      </c>
      <c r="J4" s="137"/>
    </row>
    <row r="5" spans="1:11" ht="12.95" customHeight="1">
      <c r="A5" s="2" t="s">
        <v>151</v>
      </c>
      <c r="B5" s="2"/>
      <c r="C5" s="2"/>
      <c r="D5" s="2"/>
      <c r="E5" s="2"/>
      <c r="F5" s="2"/>
      <c r="G5" s="14"/>
      <c r="H5" s="14" t="s">
        <v>3</v>
      </c>
      <c r="I5" s="372">
        <f>'G702'!$K$7</f>
        <v>0</v>
      </c>
      <c r="J5" s="372"/>
    </row>
    <row r="6" spans="1:11" ht="12.95" customHeight="1">
      <c r="A6" s="130" t="s">
        <v>4</v>
      </c>
      <c r="B6" s="130" t="s">
        <v>5</v>
      </c>
      <c r="C6" s="130" t="s">
        <v>6</v>
      </c>
      <c r="D6" s="130" t="s">
        <v>7</v>
      </c>
      <c r="E6" s="321" t="s">
        <v>8</v>
      </c>
      <c r="F6" s="130" t="s">
        <v>9</v>
      </c>
      <c r="G6" s="131" t="s">
        <v>10</v>
      </c>
      <c r="H6" s="132"/>
      <c r="I6" s="130" t="s">
        <v>11</v>
      </c>
      <c r="J6" s="130" t="s">
        <v>12</v>
      </c>
    </row>
    <row r="7" spans="1:11" ht="12.95" customHeight="1">
      <c r="A7" s="133"/>
      <c r="B7" s="8" t="s">
        <v>27</v>
      </c>
      <c r="C7" s="8" t="s">
        <v>20</v>
      </c>
      <c r="D7" s="368" t="s">
        <v>152</v>
      </c>
      <c r="E7" s="369"/>
      <c r="F7" s="8" t="s">
        <v>13</v>
      </c>
      <c r="G7" s="8" t="s">
        <v>14</v>
      </c>
      <c r="H7" s="8" t="s">
        <v>24</v>
      </c>
      <c r="I7" s="8" t="s">
        <v>163</v>
      </c>
      <c r="J7" s="8" t="s">
        <v>34</v>
      </c>
    </row>
    <row r="8" spans="1:11" ht="12.95" customHeight="1">
      <c r="A8" s="133"/>
      <c r="B8" s="133"/>
      <c r="C8" s="8" t="s">
        <v>28</v>
      </c>
      <c r="D8" s="370"/>
      <c r="E8" s="371"/>
      <c r="F8" s="8" t="s">
        <v>15</v>
      </c>
      <c r="G8" s="8" t="s">
        <v>16</v>
      </c>
      <c r="H8" s="8" t="s">
        <v>32</v>
      </c>
      <c r="I8" s="8" t="s">
        <v>25</v>
      </c>
      <c r="J8" s="8"/>
    </row>
    <row r="9" spans="1:11" ht="12.95" customHeight="1">
      <c r="A9" s="133"/>
      <c r="B9" s="133"/>
      <c r="C9" s="8"/>
      <c r="D9" s="8" t="s">
        <v>161</v>
      </c>
      <c r="E9" s="134" t="s">
        <v>162</v>
      </c>
      <c r="F9" s="8" t="s">
        <v>17</v>
      </c>
      <c r="G9" s="8" t="s">
        <v>18</v>
      </c>
      <c r="H9" s="8"/>
      <c r="I9" s="8" t="s">
        <v>33</v>
      </c>
      <c r="J9" s="8"/>
    </row>
    <row r="10" spans="1:11" ht="12.95" customHeight="1">
      <c r="A10" s="133" t="s">
        <v>19</v>
      </c>
      <c r="B10" s="133"/>
      <c r="C10" s="8"/>
      <c r="D10" s="8" t="s">
        <v>21</v>
      </c>
      <c r="E10" s="8"/>
      <c r="F10" s="8" t="s">
        <v>22</v>
      </c>
      <c r="G10" s="8" t="s">
        <v>23</v>
      </c>
      <c r="H10" s="8"/>
      <c r="I10" s="8"/>
      <c r="J10" s="8"/>
    </row>
    <row r="11" spans="1:11" ht="12.95" customHeight="1">
      <c r="A11" s="135" t="s">
        <v>26</v>
      </c>
      <c r="B11" s="135"/>
      <c r="C11" s="7"/>
      <c r="D11" s="7" t="s">
        <v>29</v>
      </c>
      <c r="E11" s="7"/>
      <c r="F11" s="7" t="s">
        <v>30</v>
      </c>
      <c r="G11" s="7" t="s">
        <v>31</v>
      </c>
      <c r="H11" s="7"/>
      <c r="I11" s="7"/>
      <c r="J11" s="7"/>
    </row>
    <row r="12" spans="1:11" ht="12" customHeight="1">
      <c r="A12" s="53"/>
      <c r="B12" s="80" t="s">
        <v>89</v>
      </c>
      <c r="C12" s="145">
        <f>C13+C16+C17+C18+C21+C26+C30+C39+C40+C44+C45+C51+C54+C58</f>
        <v>0</v>
      </c>
      <c r="D12" s="145">
        <f>D13+D16+D17+D18+D21+D26+D30+D39+D40+D44+D45+D51+D54+D58</f>
        <v>0</v>
      </c>
      <c r="E12" s="145">
        <f>E13+E16+E17+E18+E21+E26+E30+E39+E40+E44+E45+E51+E54+E58</f>
        <v>0</v>
      </c>
      <c r="F12" s="145">
        <f>F13+F16+F17+F18+F21+F26+F30+F39+F40+F44+F45+F51+F54+F58</f>
        <v>0</v>
      </c>
      <c r="G12" s="145">
        <f>D12+E12+F12</f>
        <v>0</v>
      </c>
      <c r="H12" s="52" t="e">
        <f t="shared" ref="H12:H25" si="0">G12/C12</f>
        <v>#DIV/0!</v>
      </c>
      <c r="I12" s="146">
        <f t="shared" ref="I12:I59" si="1">C12-G12</f>
        <v>0</v>
      </c>
      <c r="J12" s="156">
        <f>(D12+E12)*'G702'!J21+F12*'G702'!J23</f>
        <v>0</v>
      </c>
      <c r="K12" s="10"/>
    </row>
    <row r="13" spans="1:11" ht="12.95" customHeight="1">
      <c r="A13" s="85"/>
      <c r="B13" s="86" t="s">
        <v>111</v>
      </c>
      <c r="C13" s="147">
        <f>SUM(C14:C15)</f>
        <v>0</v>
      </c>
      <c r="D13" s="147">
        <f>SUM(D14:D15)</f>
        <v>0</v>
      </c>
      <c r="E13" s="147">
        <f>SUM(E14:E15)</f>
        <v>0</v>
      </c>
      <c r="F13" s="147">
        <f>SUM(F14:F15)</f>
        <v>0</v>
      </c>
      <c r="G13" s="148">
        <f t="shared" ref="G13" si="2">SUM(D13,E13,F13)</f>
        <v>0</v>
      </c>
      <c r="H13" s="87" t="e">
        <f t="shared" si="0"/>
        <v>#DIV/0!</v>
      </c>
      <c r="I13" s="148">
        <f t="shared" si="1"/>
        <v>0</v>
      </c>
      <c r="J13" s="155">
        <f>(D13+E13)*'G702'!J21+F13*'G702'!J23</f>
        <v>0</v>
      </c>
      <c r="K13" s="9"/>
    </row>
    <row r="14" spans="1:11" ht="12.95" customHeight="1">
      <c r="A14" s="89"/>
      <c r="B14" s="83" t="s">
        <v>285</v>
      </c>
      <c r="C14" s="244"/>
      <c r="D14" s="245"/>
      <c r="E14" s="245"/>
      <c r="F14" s="245"/>
      <c r="G14" s="157">
        <f>D14+E14+F14</f>
        <v>0</v>
      </c>
      <c r="H14" s="90" t="e">
        <f>G14/C14</f>
        <v>#DIV/0!</v>
      </c>
      <c r="I14" s="143">
        <f>C14-G14</f>
        <v>0</v>
      </c>
      <c r="J14" s="143">
        <f>(D14+E14)*'G702'!J21+F14*'G702'!J23</f>
        <v>0</v>
      </c>
      <c r="K14" s="9"/>
    </row>
    <row r="15" spans="1:11" ht="12.95" customHeight="1">
      <c r="A15" s="91"/>
      <c r="B15" s="84" t="s">
        <v>286</v>
      </c>
      <c r="C15" s="246"/>
      <c r="D15" s="247"/>
      <c r="E15" s="247"/>
      <c r="F15" s="247"/>
      <c r="G15" s="158">
        <f>D15+E15+F15</f>
        <v>0</v>
      </c>
      <c r="H15" s="92" t="e">
        <f>G15/C15</f>
        <v>#DIV/0!</v>
      </c>
      <c r="I15" s="144">
        <f>C15-G15</f>
        <v>0</v>
      </c>
      <c r="J15" s="144">
        <f>(D15+E15)*'G702'!J21+F15*'G702'!J23</f>
        <v>0</v>
      </c>
      <c r="K15" s="9"/>
    </row>
    <row r="16" spans="1:11" ht="12.95" customHeight="1">
      <c r="A16" s="85"/>
      <c r="B16" s="86" t="s">
        <v>112</v>
      </c>
      <c r="C16" s="242"/>
      <c r="D16" s="243"/>
      <c r="E16" s="243"/>
      <c r="F16" s="243"/>
      <c r="G16" s="148">
        <f t="shared" ref="G16:G59" si="3">SUM(D16,E16,F16)</f>
        <v>0</v>
      </c>
      <c r="H16" s="87" t="e">
        <f t="shared" si="0"/>
        <v>#DIV/0!</v>
      </c>
      <c r="I16" s="148">
        <f t="shared" si="1"/>
        <v>0</v>
      </c>
      <c r="J16" s="155">
        <f>(D16+E16)*'G702'!J21+F16*'G702'!J23</f>
        <v>0</v>
      </c>
      <c r="K16" s="9"/>
    </row>
    <row r="17" spans="1:11" ht="12.95" customHeight="1">
      <c r="A17" s="85"/>
      <c r="B17" s="88" t="s">
        <v>113</v>
      </c>
      <c r="C17" s="242"/>
      <c r="D17" s="243"/>
      <c r="E17" s="243"/>
      <c r="F17" s="243"/>
      <c r="G17" s="148">
        <f t="shared" si="3"/>
        <v>0</v>
      </c>
      <c r="H17" s="87" t="e">
        <f>G17/C17</f>
        <v>#DIV/0!</v>
      </c>
      <c r="I17" s="148">
        <f>C17-G17</f>
        <v>0</v>
      </c>
      <c r="J17" s="155">
        <f>(D17+E17)*'G702'!J21+F17*'G702'!J23</f>
        <v>0</v>
      </c>
      <c r="K17" s="9"/>
    </row>
    <row r="18" spans="1:11" ht="12.95" customHeight="1">
      <c r="A18" s="85"/>
      <c r="B18" s="88" t="s">
        <v>114</v>
      </c>
      <c r="C18" s="147">
        <f>SUM(C19:C20)</f>
        <v>0</v>
      </c>
      <c r="D18" s="147">
        <f>SUM(D19:D20)</f>
        <v>0</v>
      </c>
      <c r="E18" s="147">
        <f>SUM(E19:E20)</f>
        <v>0</v>
      </c>
      <c r="F18" s="147">
        <f>SUM(F19:F20)</f>
        <v>0</v>
      </c>
      <c r="G18" s="148">
        <f t="shared" si="3"/>
        <v>0</v>
      </c>
      <c r="H18" s="87" t="e">
        <f>G18/C18</f>
        <v>#DIV/0!</v>
      </c>
      <c r="I18" s="148">
        <f>C18-G18</f>
        <v>0</v>
      </c>
      <c r="J18" s="155">
        <f>(D18+E18)*'G702'!J21+F18*'G702'!J23</f>
        <v>0</v>
      </c>
      <c r="K18" s="9"/>
    </row>
    <row r="19" spans="1:11" ht="12.95" customHeight="1">
      <c r="A19" s="89"/>
      <c r="B19" s="83" t="s">
        <v>136</v>
      </c>
      <c r="C19" s="244"/>
      <c r="D19" s="245"/>
      <c r="E19" s="245"/>
      <c r="F19" s="245"/>
      <c r="G19" s="157">
        <f>D19+E19+F19</f>
        <v>0</v>
      </c>
      <c r="H19" s="90" t="e">
        <f>G19/C19</f>
        <v>#DIV/0!</v>
      </c>
      <c r="I19" s="143">
        <f>C19-G19</f>
        <v>0</v>
      </c>
      <c r="J19" s="143">
        <f>(D19+E19)*'G702'!J21+F19*'G702'!J23</f>
        <v>0</v>
      </c>
      <c r="K19" s="9"/>
    </row>
    <row r="20" spans="1:11" ht="12.95" customHeight="1">
      <c r="A20" s="91"/>
      <c r="B20" s="84" t="s">
        <v>137</v>
      </c>
      <c r="C20" s="246"/>
      <c r="D20" s="247"/>
      <c r="E20" s="247"/>
      <c r="F20" s="247"/>
      <c r="G20" s="158">
        <f>D20+E20+F20</f>
        <v>0</v>
      </c>
      <c r="H20" s="92" t="e">
        <f>G20/C20</f>
        <v>#DIV/0!</v>
      </c>
      <c r="I20" s="144">
        <f>C20-G20</f>
        <v>0</v>
      </c>
      <c r="J20" s="144">
        <f>(D20+E20)*'G702'!J21+F20*'G702'!J23</f>
        <v>0</v>
      </c>
      <c r="K20" s="9"/>
    </row>
    <row r="21" spans="1:11" ht="12.95" customHeight="1">
      <c r="A21" s="85"/>
      <c r="B21" s="86" t="s">
        <v>115</v>
      </c>
      <c r="C21" s="147">
        <f>SUM(C22:C25)</f>
        <v>0</v>
      </c>
      <c r="D21" s="147">
        <f>SUM(D22:D25)</f>
        <v>0</v>
      </c>
      <c r="E21" s="147">
        <f>SUM(E22:E25)</f>
        <v>0</v>
      </c>
      <c r="F21" s="147">
        <f>SUM(F22:F25)</f>
        <v>0</v>
      </c>
      <c r="G21" s="148">
        <f t="shared" si="3"/>
        <v>0</v>
      </c>
      <c r="H21" s="111" t="e">
        <f t="shared" si="0"/>
        <v>#DIV/0!</v>
      </c>
      <c r="I21" s="149">
        <f t="shared" si="1"/>
        <v>0</v>
      </c>
      <c r="J21" s="149">
        <f>(D21+E21)*'G702'!J21+F21*'G702'!J23</f>
        <v>0</v>
      </c>
      <c r="K21" s="9"/>
    </row>
    <row r="22" spans="1:11" ht="12.95" customHeight="1">
      <c r="A22" s="89"/>
      <c r="B22" s="93" t="s">
        <v>138</v>
      </c>
      <c r="C22" s="244"/>
      <c r="D22" s="245"/>
      <c r="E22" s="245"/>
      <c r="F22" s="245"/>
      <c r="G22" s="157">
        <f t="shared" ref="G22:G25" si="4">D22+E22+F22</f>
        <v>0</v>
      </c>
      <c r="H22" s="90" t="e">
        <f t="shared" si="0"/>
        <v>#DIV/0!</v>
      </c>
      <c r="I22" s="143">
        <f t="shared" si="1"/>
        <v>0</v>
      </c>
      <c r="J22" s="143">
        <f>(D22+E22)*'G702'!J23+F22*'G702'!J23</f>
        <v>0</v>
      </c>
      <c r="K22" s="9"/>
    </row>
    <row r="23" spans="1:11" ht="12.95" customHeight="1">
      <c r="A23" s="61"/>
      <c r="B23" s="94" t="s">
        <v>139</v>
      </c>
      <c r="C23" s="248"/>
      <c r="D23" s="249"/>
      <c r="E23" s="249"/>
      <c r="F23" s="249"/>
      <c r="G23" s="159">
        <f t="shared" si="4"/>
        <v>0</v>
      </c>
      <c r="H23" s="95" t="e">
        <f t="shared" si="0"/>
        <v>#DIV/0!</v>
      </c>
      <c r="I23" s="125">
        <f t="shared" si="1"/>
        <v>0</v>
      </c>
      <c r="J23" s="125">
        <f>(D23+E23)*'G702'!J21+F23*'G702'!J23</f>
        <v>0</v>
      </c>
      <c r="K23" s="9"/>
    </row>
    <row r="24" spans="1:11" ht="12.95" customHeight="1">
      <c r="A24" s="61"/>
      <c r="B24" s="94" t="s">
        <v>140</v>
      </c>
      <c r="C24" s="248"/>
      <c r="D24" s="249"/>
      <c r="E24" s="249"/>
      <c r="F24" s="249"/>
      <c r="G24" s="159">
        <f t="shared" si="4"/>
        <v>0</v>
      </c>
      <c r="H24" s="95" t="e">
        <f t="shared" si="0"/>
        <v>#DIV/0!</v>
      </c>
      <c r="I24" s="125">
        <f t="shared" si="1"/>
        <v>0</v>
      </c>
      <c r="J24" s="125">
        <f>(D24+E24)*'G702'!J21+F24*'G702'!J23</f>
        <v>0</v>
      </c>
      <c r="K24" s="9"/>
    </row>
    <row r="25" spans="1:11" ht="12.95" customHeight="1">
      <c r="A25" s="91"/>
      <c r="B25" s="96" t="s">
        <v>141</v>
      </c>
      <c r="C25" s="246"/>
      <c r="D25" s="247"/>
      <c r="E25" s="247"/>
      <c r="F25" s="247"/>
      <c r="G25" s="158">
        <f t="shared" si="4"/>
        <v>0</v>
      </c>
      <c r="H25" s="92" t="e">
        <f t="shared" si="0"/>
        <v>#DIV/0!</v>
      </c>
      <c r="I25" s="144">
        <f t="shared" si="1"/>
        <v>0</v>
      </c>
      <c r="J25" s="144">
        <f>(D25+E25)*'G702'!J21+F25*'G702'!J23</f>
        <v>0</v>
      </c>
      <c r="K25" s="9"/>
    </row>
    <row r="26" spans="1:11" ht="12.95" customHeight="1">
      <c r="A26" s="85"/>
      <c r="B26" s="86" t="s">
        <v>116</v>
      </c>
      <c r="C26" s="147">
        <f>SUM(C27:C29)</f>
        <v>0</v>
      </c>
      <c r="D26" s="147">
        <f>SUM(D27:D29)</f>
        <v>0</v>
      </c>
      <c r="E26" s="147">
        <f>SUM(E27:E29)</f>
        <v>0</v>
      </c>
      <c r="F26" s="147">
        <f>SUM(F27:F29)</f>
        <v>0</v>
      </c>
      <c r="G26" s="148">
        <f t="shared" si="3"/>
        <v>0</v>
      </c>
      <c r="H26" s="111" t="e">
        <f>G26/C26</f>
        <v>#DIV/0!</v>
      </c>
      <c r="I26" s="149">
        <f t="shared" si="1"/>
        <v>0</v>
      </c>
      <c r="J26" s="149">
        <f>(D26+E26)*'G702'!J21+F26*'G702'!J23</f>
        <v>0</v>
      </c>
      <c r="K26" s="9"/>
    </row>
    <row r="27" spans="1:11" ht="12.95" customHeight="1">
      <c r="A27" s="89"/>
      <c r="B27" s="93" t="s">
        <v>142</v>
      </c>
      <c r="C27" s="244"/>
      <c r="D27" s="245"/>
      <c r="E27" s="245"/>
      <c r="F27" s="245"/>
      <c r="G27" s="157">
        <f t="shared" ref="G27:G29" si="5">D27+E27+F27</f>
        <v>0</v>
      </c>
      <c r="H27" s="90" t="e">
        <f t="shared" ref="H27:H59" si="6">G27/C27</f>
        <v>#DIV/0!</v>
      </c>
      <c r="I27" s="143">
        <f t="shared" si="1"/>
        <v>0</v>
      </c>
      <c r="J27" s="143">
        <f>(D27+E27)*'G702'!J21+F27*'G702'!J23</f>
        <v>0</v>
      </c>
      <c r="K27" s="9"/>
    </row>
    <row r="28" spans="1:11" ht="12.95" customHeight="1">
      <c r="A28" s="61"/>
      <c r="B28" s="94" t="s">
        <v>143</v>
      </c>
      <c r="C28" s="248"/>
      <c r="D28" s="249"/>
      <c r="E28" s="249"/>
      <c r="F28" s="249"/>
      <c r="G28" s="159">
        <f t="shared" si="5"/>
        <v>0</v>
      </c>
      <c r="H28" s="95" t="e">
        <f t="shared" si="6"/>
        <v>#DIV/0!</v>
      </c>
      <c r="I28" s="125">
        <f t="shared" si="1"/>
        <v>0</v>
      </c>
      <c r="J28" s="125">
        <f>(D28+E28)*'G702'!J21+F28*'G702'!J23</f>
        <v>0</v>
      </c>
      <c r="K28" s="9"/>
    </row>
    <row r="29" spans="1:11" ht="12.95" customHeight="1">
      <c r="A29" s="91"/>
      <c r="B29" s="96" t="s">
        <v>144</v>
      </c>
      <c r="C29" s="246"/>
      <c r="D29" s="247"/>
      <c r="E29" s="247"/>
      <c r="F29" s="247"/>
      <c r="G29" s="158">
        <f t="shared" si="5"/>
        <v>0</v>
      </c>
      <c r="H29" s="92" t="e">
        <f t="shared" si="6"/>
        <v>#DIV/0!</v>
      </c>
      <c r="I29" s="144">
        <f t="shared" si="1"/>
        <v>0</v>
      </c>
      <c r="J29" s="144">
        <f>(D29+E29)*'G702'!J21+F29*'G702'!J23</f>
        <v>0</v>
      </c>
      <c r="K29" s="9"/>
    </row>
    <row r="30" spans="1:11" ht="12.95" customHeight="1">
      <c r="A30" s="85"/>
      <c r="B30" s="88" t="s">
        <v>120</v>
      </c>
      <c r="C30" s="147">
        <f>SUM(C31:C38)</f>
        <v>0</v>
      </c>
      <c r="D30" s="147">
        <f>SUM(D31:D38)</f>
        <v>0</v>
      </c>
      <c r="E30" s="147">
        <f>SUM(E31:E38)</f>
        <v>0</v>
      </c>
      <c r="F30" s="147">
        <f>SUM(F31:F38)</f>
        <v>0</v>
      </c>
      <c r="G30" s="148">
        <f t="shared" si="3"/>
        <v>0</v>
      </c>
      <c r="H30" s="111" t="e">
        <f t="shared" si="6"/>
        <v>#DIV/0!</v>
      </c>
      <c r="I30" s="149">
        <f t="shared" si="1"/>
        <v>0</v>
      </c>
      <c r="J30" s="149">
        <f>(D30+E30)*'G702'!J21+F30*'G702'!J23</f>
        <v>0</v>
      </c>
      <c r="K30" s="10"/>
    </row>
    <row r="31" spans="1:11" ht="12.95" customHeight="1">
      <c r="A31" s="72"/>
      <c r="B31" s="97" t="s">
        <v>94</v>
      </c>
      <c r="C31" s="244"/>
      <c r="D31" s="245"/>
      <c r="E31" s="245"/>
      <c r="F31" s="245"/>
      <c r="G31" s="157">
        <f t="shared" ref="G31:G38" si="7">D31+E31+F31</f>
        <v>0</v>
      </c>
      <c r="H31" s="90" t="e">
        <f t="shared" si="6"/>
        <v>#DIV/0!</v>
      </c>
      <c r="I31" s="143">
        <f t="shared" si="1"/>
        <v>0</v>
      </c>
      <c r="J31" s="143">
        <f>(D31+E31)*'G702'!J21+F31*'G702'!J23</f>
        <v>0</v>
      </c>
      <c r="K31" s="10"/>
    </row>
    <row r="32" spans="1:11" ht="12.95" customHeight="1">
      <c r="A32" s="108"/>
      <c r="B32" s="109" t="s">
        <v>145</v>
      </c>
      <c r="C32" s="250"/>
      <c r="D32" s="251"/>
      <c r="E32" s="251"/>
      <c r="F32" s="251"/>
      <c r="G32" s="159">
        <f t="shared" si="7"/>
        <v>0</v>
      </c>
      <c r="H32" s="95" t="e">
        <f t="shared" si="6"/>
        <v>#DIV/0!</v>
      </c>
      <c r="I32" s="125">
        <f t="shared" si="1"/>
        <v>0</v>
      </c>
      <c r="J32" s="125">
        <f>(D32+E32)*'G702'!J21+F32*'G702'!J23</f>
        <v>0</v>
      </c>
      <c r="K32" s="10"/>
    </row>
    <row r="33" spans="1:11" ht="12.95" customHeight="1">
      <c r="A33" s="108"/>
      <c r="B33" s="109" t="s">
        <v>146</v>
      </c>
      <c r="C33" s="250"/>
      <c r="D33" s="251"/>
      <c r="E33" s="251"/>
      <c r="F33" s="251"/>
      <c r="G33" s="159">
        <f t="shared" si="7"/>
        <v>0</v>
      </c>
      <c r="H33" s="95" t="e">
        <f t="shared" si="6"/>
        <v>#DIV/0!</v>
      </c>
      <c r="I33" s="125">
        <f t="shared" si="1"/>
        <v>0</v>
      </c>
      <c r="J33" s="125">
        <f>(D33+E33)*'G702'!J21+F33*'G702'!J23</f>
        <v>0</v>
      </c>
      <c r="K33" s="10"/>
    </row>
    <row r="34" spans="1:11" ht="12.95" customHeight="1">
      <c r="A34" s="77"/>
      <c r="B34" s="98" t="s">
        <v>95</v>
      </c>
      <c r="C34" s="248"/>
      <c r="D34" s="249"/>
      <c r="E34" s="249"/>
      <c r="F34" s="249"/>
      <c r="G34" s="159">
        <f t="shared" si="7"/>
        <v>0</v>
      </c>
      <c r="H34" s="95" t="e">
        <f t="shared" si="6"/>
        <v>#DIV/0!</v>
      </c>
      <c r="I34" s="125">
        <f t="shared" si="1"/>
        <v>0</v>
      </c>
      <c r="J34" s="125">
        <f>(D34+E34)*'G702'!J21+F34*'G702'!J23</f>
        <v>0</v>
      </c>
      <c r="K34" s="10"/>
    </row>
    <row r="35" spans="1:11" ht="12.95" customHeight="1">
      <c r="A35" s="77"/>
      <c r="B35" s="98" t="s">
        <v>96</v>
      </c>
      <c r="C35" s="248"/>
      <c r="D35" s="249"/>
      <c r="E35" s="249"/>
      <c r="F35" s="249"/>
      <c r="G35" s="159">
        <f t="shared" si="7"/>
        <v>0</v>
      </c>
      <c r="H35" s="95" t="e">
        <f t="shared" si="6"/>
        <v>#DIV/0!</v>
      </c>
      <c r="I35" s="125">
        <f t="shared" si="1"/>
        <v>0</v>
      </c>
      <c r="J35" s="125">
        <f>(D35+E35)*'G702'!J21+F35*'G702'!J23</f>
        <v>0</v>
      </c>
      <c r="K35" s="10"/>
    </row>
    <row r="36" spans="1:11" ht="12.95" customHeight="1">
      <c r="A36" s="77"/>
      <c r="B36" s="98" t="s">
        <v>97</v>
      </c>
      <c r="C36" s="248"/>
      <c r="D36" s="249"/>
      <c r="E36" s="249"/>
      <c r="F36" s="249"/>
      <c r="G36" s="159">
        <f t="shared" si="7"/>
        <v>0</v>
      </c>
      <c r="H36" s="95" t="e">
        <f t="shared" si="6"/>
        <v>#DIV/0!</v>
      </c>
      <c r="I36" s="125">
        <f t="shared" si="1"/>
        <v>0</v>
      </c>
      <c r="J36" s="125">
        <f>(D36+E36)*'G702'!J21+F36*'G702'!J23</f>
        <v>0</v>
      </c>
      <c r="K36" s="10"/>
    </row>
    <row r="37" spans="1:11" ht="12.95" customHeight="1">
      <c r="A37" s="77"/>
      <c r="B37" s="98" t="s">
        <v>98</v>
      </c>
      <c r="C37" s="248"/>
      <c r="D37" s="249"/>
      <c r="E37" s="249"/>
      <c r="F37" s="249"/>
      <c r="G37" s="159">
        <f t="shared" si="7"/>
        <v>0</v>
      </c>
      <c r="H37" s="95" t="e">
        <f t="shared" si="6"/>
        <v>#DIV/0!</v>
      </c>
      <c r="I37" s="125">
        <f t="shared" si="1"/>
        <v>0</v>
      </c>
      <c r="J37" s="125">
        <f>(D37+E37)*'G702'!J21+F37*'G702'!J23</f>
        <v>0</v>
      </c>
      <c r="K37" s="10"/>
    </row>
    <row r="38" spans="1:11" ht="12.95" customHeight="1">
      <c r="A38" s="75"/>
      <c r="B38" s="99" t="s">
        <v>99</v>
      </c>
      <c r="C38" s="246"/>
      <c r="D38" s="247"/>
      <c r="E38" s="247"/>
      <c r="F38" s="247"/>
      <c r="G38" s="158">
        <f t="shared" si="7"/>
        <v>0</v>
      </c>
      <c r="H38" s="92" t="e">
        <f t="shared" si="6"/>
        <v>#DIV/0!</v>
      </c>
      <c r="I38" s="144">
        <f t="shared" si="1"/>
        <v>0</v>
      </c>
      <c r="J38" s="144">
        <f>(D38+E38)*'G702'!J21+F38*'G702'!J23</f>
        <v>0</v>
      </c>
      <c r="K38" s="10"/>
    </row>
    <row r="39" spans="1:11" ht="12.95" customHeight="1">
      <c r="A39" s="85"/>
      <c r="B39" s="88" t="s">
        <v>119</v>
      </c>
      <c r="C39" s="242"/>
      <c r="D39" s="243"/>
      <c r="E39" s="243"/>
      <c r="F39" s="243"/>
      <c r="G39" s="148">
        <f t="shared" si="3"/>
        <v>0</v>
      </c>
      <c r="H39" s="111" t="e">
        <f t="shared" si="6"/>
        <v>#DIV/0!</v>
      </c>
      <c r="I39" s="149">
        <f t="shared" si="1"/>
        <v>0</v>
      </c>
      <c r="J39" s="149">
        <f>(D39+E39)*'G702'!J21+F39*'G702'!J23</f>
        <v>0</v>
      </c>
      <c r="K39" s="10"/>
    </row>
    <row r="40" spans="1:11" ht="12.95" customHeight="1">
      <c r="A40" s="85"/>
      <c r="B40" s="86" t="s">
        <v>147</v>
      </c>
      <c r="C40" s="147">
        <f>SUM(C41:C43)</f>
        <v>0</v>
      </c>
      <c r="D40" s="147">
        <f>SUM(D41:D43)</f>
        <v>0</v>
      </c>
      <c r="E40" s="147">
        <f>SUM(E41:E43)</f>
        <v>0</v>
      </c>
      <c r="F40" s="147">
        <f>SUM(F41:F43)</f>
        <v>0</v>
      </c>
      <c r="G40" s="148">
        <f t="shared" si="3"/>
        <v>0</v>
      </c>
      <c r="H40" s="111" t="e">
        <f>G40/C40</f>
        <v>#DIV/0!</v>
      </c>
      <c r="I40" s="149">
        <f>C40-G40</f>
        <v>0</v>
      </c>
      <c r="J40" s="149">
        <f>(D40+E40)*'G702'!J21+F40*'G702'!J23</f>
        <v>0</v>
      </c>
      <c r="K40" s="9"/>
    </row>
    <row r="41" spans="1:11" ht="12.95" customHeight="1">
      <c r="A41" s="89"/>
      <c r="B41" s="100" t="s">
        <v>100</v>
      </c>
      <c r="C41" s="261"/>
      <c r="D41" s="245"/>
      <c r="E41" s="245"/>
      <c r="F41" s="245"/>
      <c r="G41" s="157">
        <f t="shared" ref="G41:G43" si="8">D41+E41+F41</f>
        <v>0</v>
      </c>
      <c r="H41" s="90" t="e">
        <f t="shared" ref="H41:H43" si="9">G41/C41</f>
        <v>#DIV/0!</v>
      </c>
      <c r="I41" s="143">
        <f>C41-G41</f>
        <v>0</v>
      </c>
      <c r="J41" s="143">
        <f>(D41+E41)*'G702'!J21+F41*'G702'!J23</f>
        <v>0</v>
      </c>
      <c r="K41" s="9"/>
    </row>
    <row r="42" spans="1:11" ht="12.95" customHeight="1">
      <c r="A42" s="61"/>
      <c r="B42" s="101" t="s">
        <v>101</v>
      </c>
      <c r="C42" s="248"/>
      <c r="D42" s="249"/>
      <c r="E42" s="249"/>
      <c r="F42" s="249"/>
      <c r="G42" s="159">
        <f t="shared" si="8"/>
        <v>0</v>
      </c>
      <c r="H42" s="95" t="e">
        <f t="shared" si="9"/>
        <v>#DIV/0!</v>
      </c>
      <c r="I42" s="125">
        <f>C42-G42</f>
        <v>0</v>
      </c>
      <c r="J42" s="125">
        <f>(D42+E42)*'G702'!J21+F42*'G702'!J23</f>
        <v>0</v>
      </c>
      <c r="K42" s="9"/>
    </row>
    <row r="43" spans="1:11" ht="12.95" customHeight="1">
      <c r="A43" s="91"/>
      <c r="B43" s="102" t="s">
        <v>102</v>
      </c>
      <c r="C43" s="246"/>
      <c r="D43" s="247"/>
      <c r="E43" s="247"/>
      <c r="F43" s="247"/>
      <c r="G43" s="158">
        <f t="shared" si="8"/>
        <v>0</v>
      </c>
      <c r="H43" s="92" t="e">
        <f t="shared" si="9"/>
        <v>#DIV/0!</v>
      </c>
      <c r="I43" s="144">
        <f>C43-G43</f>
        <v>0</v>
      </c>
      <c r="J43" s="144">
        <f>(D43+E43)*'G702'!J21+F43*'G702'!J23</f>
        <v>0</v>
      </c>
      <c r="K43" s="9"/>
    </row>
    <row r="44" spans="1:11" ht="12.95" customHeight="1">
      <c r="A44" s="110"/>
      <c r="B44" s="86" t="s">
        <v>109</v>
      </c>
      <c r="C44" s="242"/>
      <c r="D44" s="252"/>
      <c r="E44" s="252"/>
      <c r="F44" s="252"/>
      <c r="G44" s="149">
        <f t="shared" si="3"/>
        <v>0</v>
      </c>
      <c r="H44" s="111" t="e">
        <f>G44/C44</f>
        <v>#DIV/0!</v>
      </c>
      <c r="I44" s="149">
        <f>C44-G44</f>
        <v>0</v>
      </c>
      <c r="J44" s="155">
        <f>(D44+E44)*'G702'!J21+F44*'G702'!J23</f>
        <v>0</v>
      </c>
      <c r="K44" s="9"/>
    </row>
    <row r="45" spans="1:11" ht="12.95" customHeight="1">
      <c r="A45" s="110"/>
      <c r="B45" s="86" t="s">
        <v>108</v>
      </c>
      <c r="C45" s="147">
        <f>SUM(C46:C50)</f>
        <v>0</v>
      </c>
      <c r="D45" s="147">
        <f>SUM(D46:D50)</f>
        <v>0</v>
      </c>
      <c r="E45" s="147">
        <f>SUM(E46:E50)</f>
        <v>0</v>
      </c>
      <c r="F45" s="147">
        <f>SUM(F46:F50)</f>
        <v>0</v>
      </c>
      <c r="G45" s="148">
        <f t="shared" si="3"/>
        <v>0</v>
      </c>
      <c r="H45" s="87" t="e">
        <f t="shared" si="6"/>
        <v>#DIV/0!</v>
      </c>
      <c r="I45" s="148">
        <f t="shared" si="1"/>
        <v>0</v>
      </c>
      <c r="J45" s="155">
        <f>(D45+E45)*'G702'!J21+F45*'G702'!J23</f>
        <v>0</v>
      </c>
      <c r="K45" s="10"/>
    </row>
    <row r="46" spans="1:11" ht="12.95" customHeight="1">
      <c r="A46" s="89"/>
      <c r="B46" s="100" t="s">
        <v>192</v>
      </c>
      <c r="C46" s="244"/>
      <c r="D46" s="245"/>
      <c r="E46" s="245"/>
      <c r="F46" s="245"/>
      <c r="G46" s="157">
        <f t="shared" ref="G46:G50" si="10">D46+E46+F46</f>
        <v>0</v>
      </c>
      <c r="H46" s="90" t="e">
        <f t="shared" si="6"/>
        <v>#DIV/0!</v>
      </c>
      <c r="I46" s="143">
        <f t="shared" si="1"/>
        <v>0</v>
      </c>
      <c r="J46" s="143">
        <f>(D46+E46)*'G702'!J21+F46*'G702'!J23</f>
        <v>0</v>
      </c>
      <c r="K46" s="9"/>
    </row>
    <row r="47" spans="1:11" ht="12.95" customHeight="1">
      <c r="A47" s="61"/>
      <c r="B47" s="101" t="s">
        <v>193</v>
      </c>
      <c r="C47" s="248"/>
      <c r="D47" s="249"/>
      <c r="E47" s="249"/>
      <c r="F47" s="249"/>
      <c r="G47" s="159">
        <f t="shared" si="10"/>
        <v>0</v>
      </c>
      <c r="H47" s="95" t="e">
        <f t="shared" si="6"/>
        <v>#DIV/0!</v>
      </c>
      <c r="I47" s="125">
        <f t="shared" si="1"/>
        <v>0</v>
      </c>
      <c r="J47" s="125">
        <f>(D47+E47)*'G702'!J21+F47*'G702'!J23</f>
        <v>0</v>
      </c>
      <c r="K47" s="9"/>
    </row>
    <row r="48" spans="1:11" ht="12.95" customHeight="1">
      <c r="A48" s="61"/>
      <c r="B48" s="101" t="s">
        <v>194</v>
      </c>
      <c r="C48" s="248"/>
      <c r="D48" s="249"/>
      <c r="E48" s="249"/>
      <c r="F48" s="249"/>
      <c r="G48" s="159">
        <f t="shared" si="10"/>
        <v>0</v>
      </c>
      <c r="H48" s="95" t="e">
        <f t="shared" si="6"/>
        <v>#DIV/0!</v>
      </c>
      <c r="I48" s="125">
        <f t="shared" si="1"/>
        <v>0</v>
      </c>
      <c r="J48" s="125">
        <f>(D48+E48)*'G702'!J21+F48*'G702'!J23</f>
        <v>0</v>
      </c>
      <c r="K48" s="9"/>
    </row>
    <row r="49" spans="1:11" ht="12.95" customHeight="1">
      <c r="A49" s="61"/>
      <c r="B49" s="101" t="s">
        <v>195</v>
      </c>
      <c r="C49" s="248"/>
      <c r="D49" s="249"/>
      <c r="E49" s="249"/>
      <c r="F49" s="249"/>
      <c r="G49" s="159">
        <f t="shared" si="10"/>
        <v>0</v>
      </c>
      <c r="H49" s="95" t="e">
        <f t="shared" si="6"/>
        <v>#DIV/0!</v>
      </c>
      <c r="I49" s="125">
        <f t="shared" si="1"/>
        <v>0</v>
      </c>
      <c r="J49" s="125">
        <f>(D49+E49)*'G702'!J21+F49*'G702'!J23</f>
        <v>0</v>
      </c>
      <c r="K49" s="9"/>
    </row>
    <row r="50" spans="1:11" ht="12.95" customHeight="1">
      <c r="A50" s="91"/>
      <c r="B50" s="330" t="s">
        <v>196</v>
      </c>
      <c r="C50" s="254"/>
      <c r="D50" s="255"/>
      <c r="E50" s="255"/>
      <c r="F50" s="255"/>
      <c r="G50" s="159">
        <f t="shared" si="10"/>
        <v>0</v>
      </c>
      <c r="H50" s="92" t="e">
        <f t="shared" si="6"/>
        <v>#DIV/0!</v>
      </c>
      <c r="I50" s="144">
        <f t="shared" si="1"/>
        <v>0</v>
      </c>
      <c r="J50" s="144">
        <f>(D50+E50)*'G702'!J21+F50*'G702'!J23</f>
        <v>0</v>
      </c>
      <c r="K50" s="9"/>
    </row>
    <row r="51" spans="1:11" ht="12.95" customHeight="1">
      <c r="A51" s="110"/>
      <c r="B51" s="86" t="s">
        <v>105</v>
      </c>
      <c r="C51" s="147">
        <f>SUM(C52:C53)</f>
        <v>0</v>
      </c>
      <c r="D51" s="147">
        <f>SUM(D52:D53)</f>
        <v>0</v>
      </c>
      <c r="E51" s="147">
        <f>SUM(E52:E53)</f>
        <v>0</v>
      </c>
      <c r="F51" s="147">
        <f>SUM(F52:F53)</f>
        <v>0</v>
      </c>
      <c r="G51" s="148">
        <f t="shared" si="3"/>
        <v>0</v>
      </c>
      <c r="H51" s="87" t="e">
        <f>G51/C51</f>
        <v>#DIV/0!</v>
      </c>
      <c r="I51" s="148">
        <f t="shared" si="1"/>
        <v>0</v>
      </c>
      <c r="J51" s="155">
        <f>(D51+E51)*'G702'!J21+F51*'G702'!J23</f>
        <v>0</v>
      </c>
      <c r="K51" s="10"/>
    </row>
    <row r="52" spans="1:11" s="59" customFormat="1" ht="12.95" customHeight="1">
      <c r="A52" s="103"/>
      <c r="B52" s="104" t="s">
        <v>121</v>
      </c>
      <c r="C52" s="256"/>
      <c r="D52" s="257"/>
      <c r="E52" s="257"/>
      <c r="F52" s="257"/>
      <c r="G52" s="157">
        <f t="shared" ref="G52:G53" si="11">D52+E52+F52</f>
        <v>0</v>
      </c>
      <c r="H52" s="90" t="e">
        <f t="shared" ref="H52:H53" si="12">G52/C52</f>
        <v>#DIV/0!</v>
      </c>
      <c r="I52" s="143">
        <f t="shared" si="1"/>
        <v>0</v>
      </c>
      <c r="J52" s="143">
        <f>(D52+E52)*'G702'!J21+F52*'G702'!J23</f>
        <v>0</v>
      </c>
      <c r="K52" s="58"/>
    </row>
    <row r="53" spans="1:11" s="59" customFormat="1" ht="12.95" customHeight="1">
      <c r="A53" s="105"/>
      <c r="B53" s="331" t="s">
        <v>122</v>
      </c>
      <c r="C53" s="258"/>
      <c r="D53" s="259"/>
      <c r="E53" s="259"/>
      <c r="F53" s="259"/>
      <c r="G53" s="158">
        <f t="shared" si="11"/>
        <v>0</v>
      </c>
      <c r="H53" s="92" t="e">
        <f t="shared" si="12"/>
        <v>#DIV/0!</v>
      </c>
      <c r="I53" s="144">
        <f t="shared" si="1"/>
        <v>0</v>
      </c>
      <c r="J53" s="144">
        <f>(D53+E53)*'G702'!J21+F53*'G702'!J23</f>
        <v>0</v>
      </c>
      <c r="K53" s="58"/>
    </row>
    <row r="54" spans="1:11" ht="12.95" customHeight="1">
      <c r="A54" s="110"/>
      <c r="B54" s="88" t="s">
        <v>104</v>
      </c>
      <c r="C54" s="150">
        <f>SUM(C55:C57)</f>
        <v>0</v>
      </c>
      <c r="D54" s="150">
        <f>SUM(D55:D57)</f>
        <v>0</v>
      </c>
      <c r="E54" s="150">
        <f>SUM(E55:E57)</f>
        <v>0</v>
      </c>
      <c r="F54" s="150">
        <f>SUM(F55:F57)</f>
        <v>0</v>
      </c>
      <c r="G54" s="148">
        <f t="shared" si="3"/>
        <v>0</v>
      </c>
      <c r="H54" s="111" t="e">
        <f t="shared" si="6"/>
        <v>#DIV/0!</v>
      </c>
      <c r="I54" s="149">
        <f t="shared" si="1"/>
        <v>0</v>
      </c>
      <c r="J54" s="149">
        <f>(D54+E54)*'G702'!J21+F54*'G702'!J23</f>
        <v>0</v>
      </c>
      <c r="K54" s="10"/>
    </row>
    <row r="55" spans="1:11" ht="12.95" customHeight="1">
      <c r="A55" s="72"/>
      <c r="B55" s="97" t="s">
        <v>103</v>
      </c>
      <c r="C55" s="244"/>
      <c r="D55" s="245"/>
      <c r="E55" s="245"/>
      <c r="F55" s="245"/>
      <c r="G55" s="157">
        <f t="shared" ref="G55:G57" si="13">D55+E55+F55</f>
        <v>0</v>
      </c>
      <c r="H55" s="90" t="e">
        <f t="shared" si="6"/>
        <v>#DIV/0!</v>
      </c>
      <c r="I55" s="143">
        <f>C55-G55</f>
        <v>0</v>
      </c>
      <c r="J55" s="143">
        <f>(D55+E55)*'G702'!J21+F55*'G702'!J23</f>
        <v>0</v>
      </c>
      <c r="K55" s="10"/>
    </row>
    <row r="56" spans="1:11" ht="12.95" customHeight="1">
      <c r="A56" s="77"/>
      <c r="B56" s="98" t="s">
        <v>106</v>
      </c>
      <c r="C56" s="248"/>
      <c r="D56" s="249"/>
      <c r="E56" s="249"/>
      <c r="F56" s="249"/>
      <c r="G56" s="159">
        <f t="shared" si="13"/>
        <v>0</v>
      </c>
      <c r="H56" s="95" t="e">
        <f t="shared" si="6"/>
        <v>#DIV/0!</v>
      </c>
      <c r="I56" s="125">
        <f>C56-G56</f>
        <v>0</v>
      </c>
      <c r="J56" s="125">
        <f>(D56+E56)*'G702'!J21+F56*'G702'!J23</f>
        <v>0</v>
      </c>
      <c r="K56" s="10"/>
    </row>
    <row r="57" spans="1:11" ht="12.95" customHeight="1">
      <c r="A57" s="75"/>
      <c r="B57" s="99" t="s">
        <v>107</v>
      </c>
      <c r="C57" s="246"/>
      <c r="D57" s="247"/>
      <c r="E57" s="247"/>
      <c r="F57" s="247"/>
      <c r="G57" s="158">
        <f t="shared" si="13"/>
        <v>0</v>
      </c>
      <c r="H57" s="92" t="e">
        <f t="shared" si="6"/>
        <v>#DIV/0!</v>
      </c>
      <c r="I57" s="144">
        <f>C57-G57</f>
        <v>0</v>
      </c>
      <c r="J57" s="144">
        <f>(D57+E57)*'G702'!J21+F57*'G702'!J23</f>
        <v>0</v>
      </c>
      <c r="K57" s="10"/>
    </row>
    <row r="58" spans="1:11" ht="12.95" customHeight="1">
      <c r="A58" s="110"/>
      <c r="B58" s="88" t="s">
        <v>110</v>
      </c>
      <c r="C58" s="260"/>
      <c r="D58" s="252"/>
      <c r="E58" s="252"/>
      <c r="F58" s="252"/>
      <c r="G58" s="149">
        <f t="shared" si="3"/>
        <v>0</v>
      </c>
      <c r="H58" s="111" t="e">
        <f t="shared" si="6"/>
        <v>#DIV/0!</v>
      </c>
      <c r="I58" s="149">
        <f t="shared" si="1"/>
        <v>0</v>
      </c>
      <c r="J58" s="149">
        <f>(D58+E58)*'G702'!J21+F58*'G702'!J23</f>
        <v>0</v>
      </c>
      <c r="K58" s="10"/>
    </row>
    <row r="59" spans="1:11" ht="14.25" customHeight="1">
      <c r="A59" s="53"/>
      <c r="B59" s="80" t="s">
        <v>88</v>
      </c>
      <c r="C59" s="262"/>
      <c r="D59" s="263"/>
      <c r="E59" s="263"/>
      <c r="F59" s="263"/>
      <c r="G59" s="146">
        <f t="shared" si="3"/>
        <v>0</v>
      </c>
      <c r="H59" s="52" t="e">
        <f t="shared" si="6"/>
        <v>#DIV/0!</v>
      </c>
      <c r="I59" s="146">
        <f t="shared" si="1"/>
        <v>0</v>
      </c>
      <c r="J59" s="193">
        <f>(D59+E59)*'G702'!J21+F59*'G702'!J23</f>
        <v>0</v>
      </c>
      <c r="K59" s="10"/>
    </row>
  </sheetData>
  <sheetProtection sheet="1" objects="1" scenarios="1"/>
  <mergeCells count="2">
    <mergeCell ref="D7:E8"/>
    <mergeCell ref="I5:J5"/>
  </mergeCells>
  <pageMargins left="0.7" right="0.7" top="0.75" bottom="0.75" header="0.3" footer="0.3"/>
  <pageSetup scale="66" orientation="landscape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showGridLines="0" view="pageBreakPreview" zoomScale="90" zoomScaleNormal="110" zoomScaleSheetLayoutView="90" workbookViewId="0">
      <pane ySplit="11" topLeftCell="A12" activePane="bottomLeft" state="frozen"/>
      <selection pane="bottomLeft" activeCell="J15" sqref="J15"/>
    </sheetView>
  </sheetViews>
  <sheetFormatPr defaultRowHeight="12.75"/>
  <cols>
    <col min="1" max="1" width="6.7109375" customWidth="1"/>
    <col min="2" max="2" width="33.140625" customWidth="1"/>
    <col min="3" max="3" width="12" customWidth="1"/>
    <col min="4" max="4" width="11.7109375" customWidth="1"/>
    <col min="5" max="5" width="13.7109375" customWidth="1"/>
    <col min="6" max="6" width="11.28515625" customWidth="1"/>
    <col min="7" max="7" width="12" customWidth="1"/>
    <col min="8" max="8" width="13.28515625" customWidth="1"/>
    <col min="9" max="9" width="11.5703125" customWidth="1"/>
    <col min="10" max="10" width="12.140625" customWidth="1"/>
    <col min="11" max="11" width="16" customWidth="1"/>
  </cols>
  <sheetData>
    <row r="1" spans="1:11" ht="12.95" customHeight="1" thickBot="1">
      <c r="A1" s="119" t="s">
        <v>153</v>
      </c>
      <c r="B1" s="119" t="str">
        <f>'G702'!$E$3</f>
        <v>??</v>
      </c>
      <c r="C1" s="138" t="s">
        <v>154</v>
      </c>
      <c r="D1" s="4">
        <f>'G702'!$K$8</f>
        <v>0</v>
      </c>
      <c r="E1" s="119"/>
      <c r="F1" s="119" t="s">
        <v>160</v>
      </c>
      <c r="G1" s="4"/>
      <c r="H1" s="4"/>
      <c r="I1" s="4"/>
      <c r="J1" s="138" t="s">
        <v>299</v>
      </c>
    </row>
    <row r="2" spans="1:11" ht="12.95" customHeight="1" thickTop="1">
      <c r="A2" s="2" t="s">
        <v>148</v>
      </c>
      <c r="B2" s="2"/>
      <c r="C2" s="2"/>
      <c r="D2" s="2"/>
      <c r="E2" s="2"/>
      <c r="F2" s="2"/>
      <c r="G2" s="14"/>
      <c r="H2" s="14" t="s">
        <v>0</v>
      </c>
      <c r="I2" s="341">
        <f>'G702'!$K$2</f>
        <v>0</v>
      </c>
      <c r="J2" s="3"/>
    </row>
    <row r="3" spans="1:11" ht="12.95" customHeight="1">
      <c r="A3" s="2" t="s">
        <v>149</v>
      </c>
      <c r="B3" s="2"/>
      <c r="C3" s="2"/>
      <c r="D3" s="2"/>
      <c r="E3" s="2"/>
      <c r="F3" s="2"/>
      <c r="G3" s="14"/>
      <c r="H3" s="14" t="s">
        <v>1</v>
      </c>
      <c r="I3" s="137">
        <f>'G702'!$K$3</f>
        <v>0</v>
      </c>
      <c r="J3" s="136"/>
    </row>
    <row r="4" spans="1:11" ht="12.95" customHeight="1">
      <c r="A4" s="2" t="s">
        <v>150</v>
      </c>
      <c r="B4" s="2"/>
      <c r="C4" s="2"/>
      <c r="D4" s="2"/>
      <c r="E4" s="2"/>
      <c r="F4" s="2"/>
      <c r="G4" s="14"/>
      <c r="H4" s="14" t="s">
        <v>2</v>
      </c>
      <c r="I4" s="137">
        <f>'G702'!$K$4</f>
        <v>0</v>
      </c>
      <c r="J4" s="137"/>
    </row>
    <row r="5" spans="1:11" ht="12.95" customHeight="1">
      <c r="A5" s="2" t="s">
        <v>151</v>
      </c>
      <c r="B5" s="2"/>
      <c r="C5" s="2"/>
      <c r="D5" s="2"/>
      <c r="E5" s="2"/>
      <c r="F5" s="2"/>
      <c r="G5" s="14"/>
      <c r="H5" s="14" t="s">
        <v>3</v>
      </c>
      <c r="I5" s="372">
        <f>'G702'!$K$7</f>
        <v>0</v>
      </c>
      <c r="J5" s="372"/>
    </row>
    <row r="6" spans="1:11" ht="12.95" customHeight="1">
      <c r="A6" s="130" t="s">
        <v>4</v>
      </c>
      <c r="B6" s="130" t="s">
        <v>5</v>
      </c>
      <c r="C6" s="130" t="s">
        <v>6</v>
      </c>
      <c r="D6" s="130" t="s">
        <v>7</v>
      </c>
      <c r="E6" s="6" t="s">
        <v>8</v>
      </c>
      <c r="F6" s="130" t="s">
        <v>9</v>
      </c>
      <c r="G6" s="131" t="s">
        <v>10</v>
      </c>
      <c r="H6" s="132"/>
      <c r="I6" s="130" t="s">
        <v>11</v>
      </c>
      <c r="J6" s="130" t="s">
        <v>12</v>
      </c>
    </row>
    <row r="7" spans="1:11" ht="12.95" customHeight="1">
      <c r="A7" s="133"/>
      <c r="B7" s="8" t="s">
        <v>27</v>
      </c>
      <c r="C7" s="8" t="s">
        <v>20</v>
      </c>
      <c r="D7" s="368" t="s">
        <v>152</v>
      </c>
      <c r="E7" s="369"/>
      <c r="F7" s="8" t="s">
        <v>13</v>
      </c>
      <c r="G7" s="8" t="s">
        <v>14</v>
      </c>
      <c r="H7" s="8" t="s">
        <v>24</v>
      </c>
      <c r="I7" s="8" t="s">
        <v>163</v>
      </c>
      <c r="J7" s="8" t="s">
        <v>34</v>
      </c>
    </row>
    <row r="8" spans="1:11" ht="12.95" customHeight="1">
      <c r="A8" s="133"/>
      <c r="B8" s="133"/>
      <c r="C8" s="8" t="s">
        <v>28</v>
      </c>
      <c r="D8" s="370"/>
      <c r="E8" s="371"/>
      <c r="F8" s="8" t="s">
        <v>15</v>
      </c>
      <c r="G8" s="8" t="s">
        <v>16</v>
      </c>
      <c r="H8" s="8" t="s">
        <v>32</v>
      </c>
      <c r="I8" s="8" t="s">
        <v>25</v>
      </c>
      <c r="J8" s="8"/>
    </row>
    <row r="9" spans="1:11" ht="12.95" customHeight="1">
      <c r="A9" s="133"/>
      <c r="B9" s="133"/>
      <c r="C9" s="8"/>
      <c r="D9" s="8" t="s">
        <v>161</v>
      </c>
      <c r="E9" s="134" t="s">
        <v>162</v>
      </c>
      <c r="F9" s="8" t="s">
        <v>17</v>
      </c>
      <c r="G9" s="8" t="s">
        <v>18</v>
      </c>
      <c r="H9" s="8"/>
      <c r="I9" s="8" t="s">
        <v>33</v>
      </c>
      <c r="J9" s="8"/>
    </row>
    <row r="10" spans="1:11" ht="12.95" customHeight="1">
      <c r="A10" s="133" t="s">
        <v>19</v>
      </c>
      <c r="B10" s="133"/>
      <c r="C10" s="8"/>
      <c r="D10" s="8" t="s">
        <v>21</v>
      </c>
      <c r="E10" s="8"/>
      <c r="F10" s="8" t="s">
        <v>22</v>
      </c>
      <c r="G10" s="8" t="s">
        <v>23</v>
      </c>
      <c r="H10" s="8"/>
      <c r="I10" s="8"/>
      <c r="J10" s="8"/>
    </row>
    <row r="11" spans="1:11" ht="12.95" customHeight="1">
      <c r="A11" s="135" t="s">
        <v>26</v>
      </c>
      <c r="B11" s="135"/>
      <c r="C11" s="7"/>
      <c r="D11" s="7" t="s">
        <v>29</v>
      </c>
      <c r="E11" s="7"/>
      <c r="F11" s="7" t="s">
        <v>30</v>
      </c>
      <c r="G11" s="7" t="s">
        <v>31</v>
      </c>
      <c r="H11" s="7"/>
      <c r="I11" s="7"/>
      <c r="J11" s="7"/>
    </row>
    <row r="12" spans="1:11" ht="12.95" customHeight="1">
      <c r="A12" s="55"/>
      <c r="B12" s="56" t="s">
        <v>164</v>
      </c>
      <c r="C12" s="112">
        <f>C13+C26+C30</f>
        <v>0</v>
      </c>
      <c r="D12" s="112">
        <f>D13+D26+D30</f>
        <v>0</v>
      </c>
      <c r="E12" s="112">
        <f>E13+E26+E30</f>
        <v>0</v>
      </c>
      <c r="F12" s="112">
        <f>F13+F26+F30</f>
        <v>0</v>
      </c>
      <c r="G12" s="112">
        <f>G13+G26+G30</f>
        <v>0</v>
      </c>
      <c r="H12" s="57" t="e">
        <f>G12/C12</f>
        <v>#DIV/0!</v>
      </c>
      <c r="I12" s="112">
        <f t="shared" ref="I12:I30" si="0">C12-G12</f>
        <v>0</v>
      </c>
      <c r="J12" s="166">
        <f>(D12+E12)*'G702'!J21+F12*'G702'!J23</f>
        <v>0</v>
      </c>
      <c r="K12" s="9"/>
    </row>
    <row r="13" spans="1:11" ht="12.95" customHeight="1">
      <c r="A13" s="191"/>
      <c r="B13" s="192" t="s">
        <v>85</v>
      </c>
      <c r="C13" s="193">
        <f>SUM(C14:C25)</f>
        <v>0</v>
      </c>
      <c r="D13" s="193">
        <f t="shared" ref="D13:G13" si="1">SUM(D14:D25)</f>
        <v>0</v>
      </c>
      <c r="E13" s="193">
        <f t="shared" si="1"/>
        <v>0</v>
      </c>
      <c r="F13" s="193">
        <f t="shared" si="1"/>
        <v>0</v>
      </c>
      <c r="G13" s="193">
        <f t="shared" si="1"/>
        <v>0</v>
      </c>
      <c r="H13" s="194" t="e">
        <f t="shared" ref="H13:H30" si="2">G13/C13</f>
        <v>#DIV/0!</v>
      </c>
      <c r="I13" s="193">
        <f t="shared" si="0"/>
        <v>0</v>
      </c>
      <c r="J13" s="195">
        <f>(D13+E13)*'G702'!J21+F13*'G702'!J23</f>
        <v>0</v>
      </c>
      <c r="K13" s="9"/>
    </row>
    <row r="14" spans="1:11" ht="12.95" customHeight="1">
      <c r="A14" s="69"/>
      <c r="B14" s="70" t="s">
        <v>123</v>
      </c>
      <c r="C14" s="264"/>
      <c r="D14" s="265"/>
      <c r="E14" s="265"/>
      <c r="F14" s="265"/>
      <c r="G14" s="114">
        <f>D14+E14+F14</f>
        <v>0</v>
      </c>
      <c r="H14" s="71" t="e">
        <f>G14/C14</f>
        <v>#DIV/0!</v>
      </c>
      <c r="I14" s="114">
        <f>C14-G14</f>
        <v>0</v>
      </c>
      <c r="J14" s="170">
        <f>(D14+E14)*'G702'!J21+F14*'G702'!J23</f>
        <v>0</v>
      </c>
      <c r="K14" s="9"/>
    </row>
    <row r="15" spans="1:11" ht="12.95" customHeight="1">
      <c r="A15" s="61"/>
      <c r="B15" s="62" t="s">
        <v>124</v>
      </c>
      <c r="C15" s="266"/>
      <c r="D15" s="240"/>
      <c r="E15" s="240"/>
      <c r="F15" s="240"/>
      <c r="G15" s="114">
        <f t="shared" ref="G15:G37" si="3">D15+E15+F15</f>
        <v>0</v>
      </c>
      <c r="H15" s="71" t="e">
        <f t="shared" ref="H15:H37" si="4">G15/C15</f>
        <v>#DIV/0!</v>
      </c>
      <c r="I15" s="114">
        <f t="shared" ref="I15:I37" si="5">C15-G15</f>
        <v>0</v>
      </c>
      <c r="J15" s="170">
        <f>(D15+E15)*'G702'!J21+F15*'G702'!J23</f>
        <v>0</v>
      </c>
      <c r="K15" s="9"/>
    </row>
    <row r="16" spans="1:11" ht="12.95" customHeight="1">
      <c r="A16" s="61"/>
      <c r="B16" s="62" t="s">
        <v>125</v>
      </c>
      <c r="C16" s="266"/>
      <c r="D16" s="240"/>
      <c r="E16" s="240"/>
      <c r="F16" s="240"/>
      <c r="G16" s="114">
        <f t="shared" si="3"/>
        <v>0</v>
      </c>
      <c r="H16" s="71" t="e">
        <f t="shared" si="4"/>
        <v>#DIV/0!</v>
      </c>
      <c r="I16" s="114">
        <f t="shared" si="5"/>
        <v>0</v>
      </c>
      <c r="J16" s="170">
        <f>(D16+E16)*'G702'!J21+F16*'G702'!J23</f>
        <v>0</v>
      </c>
      <c r="K16" s="9"/>
    </row>
    <row r="17" spans="1:11" ht="12.95" customHeight="1">
      <c r="A17" s="61"/>
      <c r="B17" s="62" t="s">
        <v>126</v>
      </c>
      <c r="C17" s="266"/>
      <c r="D17" s="240"/>
      <c r="E17" s="240"/>
      <c r="F17" s="240"/>
      <c r="G17" s="114">
        <f t="shared" si="3"/>
        <v>0</v>
      </c>
      <c r="H17" s="71" t="e">
        <f t="shared" si="4"/>
        <v>#DIV/0!</v>
      </c>
      <c r="I17" s="114">
        <f t="shared" si="5"/>
        <v>0</v>
      </c>
      <c r="J17" s="170">
        <f>(D17+E17)*'G702'!J21+F17*'G702'!J23</f>
        <v>0</v>
      </c>
      <c r="K17" s="9"/>
    </row>
    <row r="18" spans="1:11" ht="12.95" customHeight="1">
      <c r="A18" s="61"/>
      <c r="B18" s="62" t="s">
        <v>127</v>
      </c>
      <c r="C18" s="266"/>
      <c r="D18" s="240"/>
      <c r="E18" s="240"/>
      <c r="F18" s="240"/>
      <c r="G18" s="114">
        <f t="shared" si="3"/>
        <v>0</v>
      </c>
      <c r="H18" s="71" t="e">
        <f t="shared" si="4"/>
        <v>#DIV/0!</v>
      </c>
      <c r="I18" s="114">
        <f t="shared" si="5"/>
        <v>0</v>
      </c>
      <c r="J18" s="170">
        <f>(D18+E18)*'G702'!J21+F18*'G702'!J23</f>
        <v>0</v>
      </c>
      <c r="K18" s="9"/>
    </row>
    <row r="19" spans="1:11" ht="12.95" customHeight="1">
      <c r="A19" s="61"/>
      <c r="B19" s="62" t="s">
        <v>128</v>
      </c>
      <c r="C19" s="266"/>
      <c r="D19" s="240"/>
      <c r="E19" s="240"/>
      <c r="F19" s="240"/>
      <c r="G19" s="114">
        <f t="shared" si="3"/>
        <v>0</v>
      </c>
      <c r="H19" s="71" t="e">
        <f t="shared" si="4"/>
        <v>#DIV/0!</v>
      </c>
      <c r="I19" s="114">
        <f t="shared" si="5"/>
        <v>0</v>
      </c>
      <c r="J19" s="170">
        <f>(D19+E19)*'G702'!J21+F19*'G702'!J23</f>
        <v>0</v>
      </c>
      <c r="K19" s="9"/>
    </row>
    <row r="20" spans="1:11" ht="12.95" customHeight="1">
      <c r="A20" s="61"/>
      <c r="B20" s="62" t="s">
        <v>129</v>
      </c>
      <c r="C20" s="266"/>
      <c r="D20" s="240"/>
      <c r="E20" s="240"/>
      <c r="F20" s="240"/>
      <c r="G20" s="114">
        <f t="shared" si="3"/>
        <v>0</v>
      </c>
      <c r="H20" s="71" t="e">
        <f t="shared" si="4"/>
        <v>#DIV/0!</v>
      </c>
      <c r="I20" s="114">
        <f t="shared" si="5"/>
        <v>0</v>
      </c>
      <c r="J20" s="170">
        <f>(D20+E20)*'G702'!J21+F20*'G702'!J23</f>
        <v>0</v>
      </c>
      <c r="K20" s="9"/>
    </row>
    <row r="21" spans="1:11" ht="12.95" customHeight="1">
      <c r="A21" s="61"/>
      <c r="B21" s="62" t="s">
        <v>130</v>
      </c>
      <c r="C21" s="266"/>
      <c r="D21" s="240"/>
      <c r="E21" s="240"/>
      <c r="F21" s="240"/>
      <c r="G21" s="114">
        <f t="shared" si="3"/>
        <v>0</v>
      </c>
      <c r="H21" s="71" t="e">
        <f t="shared" si="4"/>
        <v>#DIV/0!</v>
      </c>
      <c r="I21" s="114">
        <f t="shared" si="5"/>
        <v>0</v>
      </c>
      <c r="J21" s="170">
        <f>(D21+E21)*'G702'!J21+F21*'G702'!J23</f>
        <v>0</v>
      </c>
      <c r="K21" s="9"/>
    </row>
    <row r="22" spans="1:11" ht="12.95" customHeight="1">
      <c r="A22" s="61"/>
      <c r="B22" s="62" t="s">
        <v>131</v>
      </c>
      <c r="C22" s="266"/>
      <c r="D22" s="240"/>
      <c r="E22" s="240"/>
      <c r="F22" s="240"/>
      <c r="G22" s="114">
        <f t="shared" si="3"/>
        <v>0</v>
      </c>
      <c r="H22" s="71" t="e">
        <f t="shared" si="4"/>
        <v>#DIV/0!</v>
      </c>
      <c r="I22" s="114">
        <f t="shared" si="5"/>
        <v>0</v>
      </c>
      <c r="J22" s="170">
        <f>(D22+E22)*'G702'!J21+F22*'G702'!J23</f>
        <v>0</v>
      </c>
      <c r="K22" s="9"/>
    </row>
    <row r="23" spans="1:11" ht="12.95" customHeight="1">
      <c r="A23" s="61"/>
      <c r="B23" s="62" t="s">
        <v>132</v>
      </c>
      <c r="C23" s="266"/>
      <c r="D23" s="240"/>
      <c r="E23" s="240"/>
      <c r="F23" s="240"/>
      <c r="G23" s="114">
        <f t="shared" si="3"/>
        <v>0</v>
      </c>
      <c r="H23" s="71" t="e">
        <f t="shared" si="4"/>
        <v>#DIV/0!</v>
      </c>
      <c r="I23" s="114">
        <f t="shared" si="5"/>
        <v>0</v>
      </c>
      <c r="J23" s="170">
        <f>(D23+E23)*'G702'!J21+F23*'G702'!J23</f>
        <v>0</v>
      </c>
      <c r="K23" s="9"/>
    </row>
    <row r="24" spans="1:11" ht="12.95" customHeight="1">
      <c r="A24" s="61"/>
      <c r="B24" s="62" t="s">
        <v>133</v>
      </c>
      <c r="C24" s="266"/>
      <c r="D24" s="240"/>
      <c r="E24" s="240"/>
      <c r="F24" s="240"/>
      <c r="G24" s="114">
        <f t="shared" si="3"/>
        <v>0</v>
      </c>
      <c r="H24" s="71" t="e">
        <f t="shared" si="4"/>
        <v>#DIV/0!</v>
      </c>
      <c r="I24" s="114">
        <f t="shared" si="5"/>
        <v>0</v>
      </c>
      <c r="J24" s="170">
        <f>(D24+E24)*'G702'!J21+F24*'G702'!J23</f>
        <v>0</v>
      </c>
      <c r="K24" s="9"/>
    </row>
    <row r="25" spans="1:11" ht="12.95" customHeight="1">
      <c r="A25" s="64"/>
      <c r="B25" s="332" t="s">
        <v>134</v>
      </c>
      <c r="C25" s="267"/>
      <c r="D25" s="268"/>
      <c r="E25" s="268"/>
      <c r="F25" s="268"/>
      <c r="G25" s="153">
        <f t="shared" si="3"/>
        <v>0</v>
      </c>
      <c r="H25" s="154" t="e">
        <f t="shared" si="4"/>
        <v>#DIV/0!</v>
      </c>
      <c r="I25" s="153">
        <f t="shared" si="5"/>
        <v>0</v>
      </c>
      <c r="J25" s="286">
        <f>(D25+E25)*'G702'!J21+F25*'G702'!J23</f>
        <v>0</v>
      </c>
      <c r="K25" s="9"/>
    </row>
    <row r="26" spans="1:11" ht="12.95" customHeight="1">
      <c r="A26" s="66"/>
      <c r="B26" s="67" t="s">
        <v>86</v>
      </c>
      <c r="C26" s="269">
        <f>SUM(C27:C29)</f>
        <v>0</v>
      </c>
      <c r="D26" s="269">
        <f>SUM(D27:D29)</f>
        <v>0</v>
      </c>
      <c r="E26" s="269">
        <f>SUM(E27:E29)</f>
        <v>0</v>
      </c>
      <c r="F26" s="269">
        <f>SUM(F27:F29)</f>
        <v>0</v>
      </c>
      <c r="G26" s="113">
        <f t="shared" ref="G26:G30" si="6">SUM(D26,E26,F26)</f>
        <v>0</v>
      </c>
      <c r="H26" s="68" t="e">
        <f t="shared" si="2"/>
        <v>#DIV/0!</v>
      </c>
      <c r="I26" s="113">
        <f t="shared" si="0"/>
        <v>0</v>
      </c>
      <c r="J26" s="163">
        <f>(D26+E26)*'G702'!J21+F26*'G702'!J23</f>
        <v>0</v>
      </c>
      <c r="K26" s="9"/>
    </row>
    <row r="27" spans="1:11" ht="12.95" customHeight="1">
      <c r="A27" s="288"/>
      <c r="B27" s="287" t="s">
        <v>234</v>
      </c>
      <c r="C27" s="289"/>
      <c r="D27" s="290"/>
      <c r="E27" s="290"/>
      <c r="F27" s="290"/>
      <c r="G27" s="157">
        <f t="shared" si="3"/>
        <v>0</v>
      </c>
      <c r="H27" s="291" t="e">
        <f t="shared" si="4"/>
        <v>#DIV/0!</v>
      </c>
      <c r="I27" s="157">
        <f t="shared" si="5"/>
        <v>0</v>
      </c>
      <c r="J27" s="189">
        <f>(D27+E27)*'G702'!J21+F27*'G702'!J23</f>
        <v>0</v>
      </c>
      <c r="K27" s="9"/>
    </row>
    <row r="28" spans="1:11" ht="12.95" customHeight="1">
      <c r="A28" s="292"/>
      <c r="B28" s="62" t="s">
        <v>235</v>
      </c>
      <c r="C28" s="293"/>
      <c r="D28" s="294"/>
      <c r="E28" s="294"/>
      <c r="F28" s="294"/>
      <c r="G28" s="159">
        <f t="shared" si="3"/>
        <v>0</v>
      </c>
      <c r="H28" s="295" t="e">
        <f t="shared" si="4"/>
        <v>#DIV/0!</v>
      </c>
      <c r="I28" s="159">
        <f t="shared" si="5"/>
        <v>0</v>
      </c>
      <c r="J28" s="170">
        <f>(D28+E28)*'G702'!J21+F28*'G702'!J23</f>
        <v>0</v>
      </c>
      <c r="K28" s="9"/>
    </row>
    <row r="29" spans="1:11" ht="12.95" customHeight="1">
      <c r="A29" s="296"/>
      <c r="B29" s="65" t="s">
        <v>236</v>
      </c>
      <c r="C29" s="297"/>
      <c r="D29" s="298"/>
      <c r="E29" s="298"/>
      <c r="F29" s="298"/>
      <c r="G29" s="299">
        <f t="shared" si="3"/>
        <v>0</v>
      </c>
      <c r="H29" s="300" t="e">
        <f t="shared" si="4"/>
        <v>#DIV/0!</v>
      </c>
      <c r="I29" s="299">
        <f t="shared" si="5"/>
        <v>0</v>
      </c>
      <c r="J29" s="173">
        <f>(D29+E29)*'G702'!J21+F29*'G702'!J23</f>
        <v>0</v>
      </c>
      <c r="K29" s="9"/>
    </row>
    <row r="30" spans="1:11" ht="12.95" customHeight="1">
      <c r="A30" s="66"/>
      <c r="B30" s="67" t="s">
        <v>87</v>
      </c>
      <c r="C30" s="269">
        <f>SUM(C31:C37)</f>
        <v>0</v>
      </c>
      <c r="D30" s="269">
        <f>SUM(D31:D37)</f>
        <v>0</v>
      </c>
      <c r="E30" s="269">
        <f>SUM(E31:E37)</f>
        <v>0</v>
      </c>
      <c r="F30" s="269">
        <f>SUM(F31:F37)</f>
        <v>0</v>
      </c>
      <c r="G30" s="113">
        <f t="shared" si="6"/>
        <v>0</v>
      </c>
      <c r="H30" s="68" t="e">
        <f t="shared" si="2"/>
        <v>#DIV/0!</v>
      </c>
      <c r="I30" s="113">
        <f t="shared" si="0"/>
        <v>0</v>
      </c>
      <c r="J30" s="163">
        <f>(D30+E30)*'G702'!J21+F30*'G702'!J23</f>
        <v>0</v>
      </c>
      <c r="K30" s="9"/>
    </row>
    <row r="31" spans="1:11" ht="12.95" customHeight="1">
      <c r="A31" s="288"/>
      <c r="B31" s="287" t="s">
        <v>237</v>
      </c>
      <c r="C31" s="289"/>
      <c r="D31" s="290"/>
      <c r="E31" s="290"/>
      <c r="F31" s="290"/>
      <c r="G31" s="157">
        <f t="shared" si="3"/>
        <v>0</v>
      </c>
      <c r="H31" s="291" t="e">
        <f t="shared" si="4"/>
        <v>#DIV/0!</v>
      </c>
      <c r="I31" s="157">
        <f t="shared" si="5"/>
        <v>0</v>
      </c>
      <c r="J31" s="189">
        <f>(D31+E31)*'G702'!J21+F24*'G702'!J23</f>
        <v>0</v>
      </c>
      <c r="K31" s="9"/>
    </row>
    <row r="32" spans="1:11" ht="12.95" customHeight="1">
      <c r="A32" s="292"/>
      <c r="B32" s="62" t="s">
        <v>238</v>
      </c>
      <c r="C32" s="293"/>
      <c r="D32" s="294"/>
      <c r="E32" s="294"/>
      <c r="F32" s="294"/>
      <c r="G32" s="159">
        <f t="shared" si="3"/>
        <v>0</v>
      </c>
      <c r="H32" s="295" t="e">
        <f t="shared" si="4"/>
        <v>#DIV/0!</v>
      </c>
      <c r="I32" s="159">
        <f t="shared" si="5"/>
        <v>0</v>
      </c>
      <c r="J32" s="176">
        <f>(D32+E32)*'G702'!J21+F25*'G702'!J23</f>
        <v>0</v>
      </c>
      <c r="K32" s="9"/>
    </row>
    <row r="33" spans="1:11" ht="12.95" customHeight="1">
      <c r="A33" s="292"/>
      <c r="B33" s="62" t="s">
        <v>239</v>
      </c>
      <c r="C33" s="293"/>
      <c r="D33" s="294"/>
      <c r="E33" s="294"/>
      <c r="F33" s="294"/>
      <c r="G33" s="159">
        <f t="shared" si="3"/>
        <v>0</v>
      </c>
      <c r="H33" s="295" t="e">
        <f t="shared" si="4"/>
        <v>#DIV/0!</v>
      </c>
      <c r="I33" s="159">
        <f t="shared" si="5"/>
        <v>0</v>
      </c>
      <c r="J33" s="176">
        <f>(D33+E33)*'G702'!J21+F26*'G702'!J23</f>
        <v>0</v>
      </c>
      <c r="K33" s="9"/>
    </row>
    <row r="34" spans="1:11" ht="12.95" customHeight="1">
      <c r="A34" s="292"/>
      <c r="B34" s="62" t="s">
        <v>240</v>
      </c>
      <c r="C34" s="293"/>
      <c r="D34" s="294"/>
      <c r="E34" s="294"/>
      <c r="F34" s="294"/>
      <c r="G34" s="159">
        <f t="shared" si="3"/>
        <v>0</v>
      </c>
      <c r="H34" s="295" t="e">
        <f t="shared" si="4"/>
        <v>#DIV/0!</v>
      </c>
      <c r="I34" s="159">
        <f t="shared" si="5"/>
        <v>0</v>
      </c>
      <c r="J34" s="176">
        <f>(D34+E34)*'G702'!J21+F27*'G702'!J23</f>
        <v>0</v>
      </c>
      <c r="K34" s="9"/>
    </row>
    <row r="35" spans="1:11" ht="12.95" customHeight="1">
      <c r="A35" s="292"/>
      <c r="B35" s="62" t="s">
        <v>241</v>
      </c>
      <c r="C35" s="293"/>
      <c r="D35" s="294"/>
      <c r="E35" s="294"/>
      <c r="F35" s="294"/>
      <c r="G35" s="159">
        <f t="shared" si="3"/>
        <v>0</v>
      </c>
      <c r="H35" s="295" t="e">
        <f t="shared" si="4"/>
        <v>#DIV/0!</v>
      </c>
      <c r="I35" s="159">
        <f t="shared" si="5"/>
        <v>0</v>
      </c>
      <c r="J35" s="176">
        <f>(D35+E35)*'G702'!J21+F28*'G702'!J23</f>
        <v>0</v>
      </c>
      <c r="K35" s="9"/>
    </row>
    <row r="36" spans="1:11" ht="12.95" customHeight="1">
      <c r="A36" s="292"/>
      <c r="B36" s="62" t="s">
        <v>242</v>
      </c>
      <c r="C36" s="293"/>
      <c r="D36" s="294"/>
      <c r="E36" s="294"/>
      <c r="F36" s="294"/>
      <c r="G36" s="159">
        <f t="shared" si="3"/>
        <v>0</v>
      </c>
      <c r="H36" s="295" t="e">
        <f t="shared" si="4"/>
        <v>#DIV/0!</v>
      </c>
      <c r="I36" s="159">
        <f t="shared" si="5"/>
        <v>0</v>
      </c>
      <c r="J36" s="176">
        <f>(D36+E36)*'G702'!J21+F29*'G702'!J23</f>
        <v>0</v>
      </c>
      <c r="K36" s="9"/>
    </row>
    <row r="37" spans="1:11" ht="12.95" customHeight="1">
      <c r="A37" s="317"/>
      <c r="B37" s="333" t="s">
        <v>243</v>
      </c>
      <c r="C37" s="318"/>
      <c r="D37" s="319"/>
      <c r="E37" s="319"/>
      <c r="F37" s="319"/>
      <c r="G37" s="158">
        <f t="shared" si="3"/>
        <v>0</v>
      </c>
      <c r="H37" s="320" t="e">
        <f t="shared" si="4"/>
        <v>#DIV/0!</v>
      </c>
      <c r="I37" s="158">
        <f t="shared" si="5"/>
        <v>0</v>
      </c>
      <c r="J37" s="190">
        <f>(D37+E37)*'G702'!J21+F30*'G702'!J23</f>
        <v>0</v>
      </c>
      <c r="K37" s="9"/>
    </row>
  </sheetData>
  <sheetProtection sheet="1" objects="1" scenarios="1"/>
  <mergeCells count="2">
    <mergeCell ref="D7:E8"/>
    <mergeCell ref="I5:J5"/>
  </mergeCells>
  <pageMargins left="0.7" right="0.7" top="0.75" bottom="0.75" header="0.3" footer="0.3"/>
  <pageSetup scale="76" orientation="landscape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showGridLines="0" view="pageBreakPreview" zoomScaleNormal="100" zoomScaleSheetLayoutView="100" workbookViewId="0">
      <pane ySplit="11" topLeftCell="A12" activePane="bottomLeft" state="frozen"/>
      <selection pane="bottomLeft" activeCell="I2" sqref="I2"/>
    </sheetView>
  </sheetViews>
  <sheetFormatPr defaultRowHeight="12.75"/>
  <cols>
    <col min="1" max="1" width="6.7109375" customWidth="1"/>
    <col min="2" max="2" width="33.140625" customWidth="1"/>
    <col min="3" max="3" width="12" customWidth="1"/>
    <col min="4" max="4" width="11.7109375" customWidth="1"/>
    <col min="5" max="5" width="13.7109375" customWidth="1"/>
    <col min="6" max="6" width="11.28515625" customWidth="1"/>
    <col min="7" max="7" width="12" customWidth="1"/>
    <col min="8" max="8" width="13.28515625" customWidth="1"/>
    <col min="9" max="9" width="11.5703125" customWidth="1"/>
    <col min="10" max="10" width="12.140625" customWidth="1"/>
    <col min="11" max="11" width="16" customWidth="1"/>
  </cols>
  <sheetData>
    <row r="1" spans="1:11" ht="12.95" customHeight="1" thickBot="1">
      <c r="A1" s="119" t="s">
        <v>153</v>
      </c>
      <c r="B1" s="119" t="str">
        <f>'G702'!$E$3</f>
        <v>??</v>
      </c>
      <c r="C1" s="138" t="s">
        <v>154</v>
      </c>
      <c r="D1" s="4">
        <f>'G702'!$K$8</f>
        <v>0</v>
      </c>
      <c r="E1" s="119"/>
      <c r="F1" s="119" t="s">
        <v>160</v>
      </c>
      <c r="G1" s="4"/>
      <c r="H1" s="4"/>
      <c r="I1" s="4"/>
      <c r="J1" s="138" t="s">
        <v>300</v>
      </c>
    </row>
    <row r="2" spans="1:11" ht="12.95" customHeight="1" thickTop="1">
      <c r="A2" s="2" t="s">
        <v>148</v>
      </c>
      <c r="B2" s="2"/>
      <c r="C2" s="2"/>
      <c r="D2" s="2"/>
      <c r="E2" s="2"/>
      <c r="F2" s="2"/>
      <c r="G2" s="14"/>
      <c r="H2" s="14" t="s">
        <v>0</v>
      </c>
      <c r="I2" s="341">
        <f>'G702'!$K$2</f>
        <v>0</v>
      </c>
      <c r="J2" s="3"/>
    </row>
    <row r="3" spans="1:11" ht="12.95" customHeight="1">
      <c r="A3" s="2" t="s">
        <v>149</v>
      </c>
      <c r="B3" s="2"/>
      <c r="C3" s="2"/>
      <c r="D3" s="2"/>
      <c r="E3" s="2"/>
      <c r="F3" s="2"/>
      <c r="G3" s="14"/>
      <c r="H3" s="14" t="s">
        <v>1</v>
      </c>
      <c r="I3" s="137">
        <f>'G702'!$K$3</f>
        <v>0</v>
      </c>
      <c r="J3" s="136"/>
    </row>
    <row r="4" spans="1:11" ht="12.95" customHeight="1">
      <c r="A4" s="2" t="s">
        <v>150</v>
      </c>
      <c r="B4" s="2"/>
      <c r="C4" s="2"/>
      <c r="D4" s="2"/>
      <c r="E4" s="2"/>
      <c r="F4" s="2"/>
      <c r="G4" s="14"/>
      <c r="H4" s="14" t="s">
        <v>2</v>
      </c>
      <c r="I4" s="137">
        <f>'G702'!$K$4</f>
        <v>0</v>
      </c>
      <c r="J4" s="137"/>
    </row>
    <row r="5" spans="1:11" ht="12.95" customHeight="1">
      <c r="A5" s="2" t="s">
        <v>151</v>
      </c>
      <c r="B5" s="2"/>
      <c r="C5" s="2"/>
      <c r="D5" s="2"/>
      <c r="E5" s="2"/>
      <c r="F5" s="2"/>
      <c r="G5" s="14"/>
      <c r="H5" s="14" t="s">
        <v>3</v>
      </c>
      <c r="I5" s="372">
        <f>'G702'!$K$7</f>
        <v>0</v>
      </c>
      <c r="J5" s="372"/>
    </row>
    <row r="6" spans="1:11" ht="12.95" customHeight="1">
      <c r="A6" s="130" t="s">
        <v>4</v>
      </c>
      <c r="B6" s="130" t="s">
        <v>5</v>
      </c>
      <c r="C6" s="130" t="s">
        <v>6</v>
      </c>
      <c r="D6" s="130" t="s">
        <v>7</v>
      </c>
      <c r="E6" s="321" t="s">
        <v>8</v>
      </c>
      <c r="F6" s="130" t="s">
        <v>9</v>
      </c>
      <c r="G6" s="131" t="s">
        <v>10</v>
      </c>
      <c r="H6" s="132"/>
      <c r="I6" s="130" t="s">
        <v>11</v>
      </c>
      <c r="J6" s="130" t="s">
        <v>12</v>
      </c>
    </row>
    <row r="7" spans="1:11" ht="12.95" customHeight="1">
      <c r="A7" s="133"/>
      <c r="B7" s="8" t="s">
        <v>27</v>
      </c>
      <c r="C7" s="8" t="s">
        <v>20</v>
      </c>
      <c r="D7" s="368" t="s">
        <v>152</v>
      </c>
      <c r="E7" s="369"/>
      <c r="F7" s="8" t="s">
        <v>13</v>
      </c>
      <c r="G7" s="8" t="s">
        <v>14</v>
      </c>
      <c r="H7" s="8" t="s">
        <v>24</v>
      </c>
      <c r="I7" s="8" t="s">
        <v>163</v>
      </c>
      <c r="J7" s="8" t="s">
        <v>34</v>
      </c>
    </row>
    <row r="8" spans="1:11" ht="12.95" customHeight="1">
      <c r="A8" s="133"/>
      <c r="B8" s="133"/>
      <c r="C8" s="8" t="s">
        <v>28</v>
      </c>
      <c r="D8" s="370"/>
      <c r="E8" s="371"/>
      <c r="F8" s="8" t="s">
        <v>15</v>
      </c>
      <c r="G8" s="8" t="s">
        <v>16</v>
      </c>
      <c r="H8" s="8" t="s">
        <v>32</v>
      </c>
      <c r="I8" s="8" t="s">
        <v>25</v>
      </c>
      <c r="J8" s="8"/>
    </row>
    <row r="9" spans="1:11" ht="12.95" customHeight="1">
      <c r="A9" s="133"/>
      <c r="B9" s="133"/>
      <c r="C9" s="8"/>
      <c r="D9" s="8" t="s">
        <v>161</v>
      </c>
      <c r="E9" s="134" t="s">
        <v>162</v>
      </c>
      <c r="F9" s="8" t="s">
        <v>17</v>
      </c>
      <c r="G9" s="8" t="s">
        <v>18</v>
      </c>
      <c r="H9" s="8"/>
      <c r="I9" s="8" t="s">
        <v>33</v>
      </c>
      <c r="J9" s="8"/>
    </row>
    <row r="10" spans="1:11" ht="12.95" customHeight="1">
      <c r="A10" s="133"/>
      <c r="B10" s="133"/>
      <c r="C10" s="8"/>
      <c r="D10" s="8" t="s">
        <v>21</v>
      </c>
      <c r="E10" s="8"/>
      <c r="F10" s="8" t="s">
        <v>22</v>
      </c>
      <c r="G10" s="8" t="s">
        <v>23</v>
      </c>
      <c r="H10" s="8"/>
      <c r="I10" s="8"/>
      <c r="J10" s="8"/>
    </row>
    <row r="11" spans="1:11" ht="12.95" customHeight="1">
      <c r="A11" s="135"/>
      <c r="B11" s="135"/>
      <c r="C11" s="7"/>
      <c r="D11" s="7" t="s">
        <v>29</v>
      </c>
      <c r="E11" s="7"/>
      <c r="F11" s="7" t="s">
        <v>30</v>
      </c>
      <c r="G11" s="7" t="s">
        <v>31</v>
      </c>
      <c r="H11" s="7"/>
      <c r="I11" s="7"/>
      <c r="J11" s="7"/>
    </row>
    <row r="12" spans="1:11" ht="12.95" customHeight="1">
      <c r="A12" s="183"/>
      <c r="B12" s="129" t="s">
        <v>245</v>
      </c>
      <c r="C12" s="128">
        <f>SUM(C13:C15)+C16</f>
        <v>0</v>
      </c>
      <c r="D12" s="128">
        <f>SUM(D13:D15)+D16</f>
        <v>0</v>
      </c>
      <c r="E12" s="128">
        <f>SUM(E13:E15)+E16</f>
        <v>0</v>
      </c>
      <c r="F12" s="128">
        <f>SUM(F13:F15)+F16</f>
        <v>0</v>
      </c>
      <c r="G12" s="164">
        <f t="shared" ref="G12" si="0">SUM(D12,E12,F12)</f>
        <v>0</v>
      </c>
      <c r="H12" s="165" t="e">
        <f t="shared" ref="H12" si="1">G12/C12</f>
        <v>#DIV/0!</v>
      </c>
      <c r="I12" s="164">
        <f t="shared" ref="I12" si="2">C12-G12</f>
        <v>0</v>
      </c>
      <c r="J12" s="166">
        <f>(D12+E12)*'G702'!J21+F12*'G702'!J23</f>
        <v>0</v>
      </c>
    </row>
    <row r="13" spans="1:11" ht="12.95" customHeight="1">
      <c r="A13" s="187"/>
      <c r="B13" s="122" t="s">
        <v>156</v>
      </c>
      <c r="C13" s="120">
        <f>'ON Site'!C12+'OFF Site'!C12</f>
        <v>0</v>
      </c>
      <c r="D13" s="120">
        <f>'ON Site'!D12+'OFF Site'!D12</f>
        <v>0</v>
      </c>
      <c r="E13" s="120">
        <f>'ON Site'!E12+'OFF Site'!E12</f>
        <v>0</v>
      </c>
      <c r="F13" s="120">
        <f>'ON Site'!F12+'OFF Site'!F12</f>
        <v>0</v>
      </c>
      <c r="G13" s="168">
        <f t="shared" ref="G13:G14" si="3">SUM(D13,E13,F13)</f>
        <v>0</v>
      </c>
      <c r="H13" s="169" t="e">
        <f t="shared" ref="H13:H14" si="4">G13/C13</f>
        <v>#DIV/0!</v>
      </c>
      <c r="I13" s="168">
        <f t="shared" ref="I13:I14" si="5">C13-G13</f>
        <v>0</v>
      </c>
      <c r="J13" s="189">
        <f>(D13+E13)*'G702'!J21+F13*'G702'!J23</f>
        <v>0</v>
      </c>
      <c r="K13" s="9"/>
    </row>
    <row r="14" spans="1:11" ht="12.95" customHeight="1">
      <c r="A14" s="188"/>
      <c r="B14" s="123" t="s">
        <v>157</v>
      </c>
      <c r="C14" s="124">
        <f>'Res Struct'!C12+'Acc Struct'!C12+'Acc Struct'!C59</f>
        <v>0</v>
      </c>
      <c r="D14" s="124">
        <f>'Res Struct'!D12+'Acc Struct'!D12+'Acc Struct'!D59</f>
        <v>0</v>
      </c>
      <c r="E14" s="124">
        <f>'Res Struct'!E12+'Acc Struct'!E12+'Acc Struct'!E59</f>
        <v>0</v>
      </c>
      <c r="F14" s="124">
        <f>'Res Struct'!F12+'Acc Struct'!F12+'Acc Struct'!F59</f>
        <v>0</v>
      </c>
      <c r="G14" s="175">
        <f t="shared" si="3"/>
        <v>0</v>
      </c>
      <c r="H14" s="174" t="e">
        <f t="shared" si="4"/>
        <v>#DIV/0!</v>
      </c>
      <c r="I14" s="175">
        <f t="shared" si="5"/>
        <v>0</v>
      </c>
      <c r="J14" s="176">
        <f>(D14+E14)*'G702'!J21+F14*'G702'!J23</f>
        <v>0</v>
      </c>
      <c r="K14" s="9"/>
    </row>
    <row r="15" spans="1:11" ht="12.95" customHeight="1">
      <c r="A15" s="186"/>
      <c r="B15" s="121" t="s">
        <v>287</v>
      </c>
      <c r="C15" s="124">
        <f>GR!C12</f>
        <v>0</v>
      </c>
      <c r="D15" s="124">
        <f>GR!D12</f>
        <v>0</v>
      </c>
      <c r="E15" s="124">
        <f>GR!E12</f>
        <v>0</v>
      </c>
      <c r="F15" s="124">
        <f>GR!F12</f>
        <v>0</v>
      </c>
      <c r="G15" s="171">
        <f t="shared" ref="G15:G18" si="6">SUM(D15,E15,F15)</f>
        <v>0</v>
      </c>
      <c r="H15" s="172" t="e">
        <f>G15/C15</f>
        <v>#DIV/0!</v>
      </c>
      <c r="I15" s="171">
        <f t="shared" ref="I15:I18" si="7">C15-G15</f>
        <v>0</v>
      </c>
      <c r="J15" s="190">
        <f>(D15+E15)*'G702'!J21+F15*'G702'!J23</f>
        <v>0</v>
      </c>
      <c r="K15" s="9"/>
    </row>
    <row r="16" spans="1:11" ht="12.95" customHeight="1">
      <c r="A16" s="301"/>
      <c r="B16" s="302" t="s">
        <v>288</v>
      </c>
      <c r="C16" s="303">
        <f>SUM(C17:C18)</f>
        <v>0</v>
      </c>
      <c r="D16" s="303">
        <f>SUM(D17:D18)</f>
        <v>0</v>
      </c>
      <c r="E16" s="303">
        <f>SUM(E17:E18)</f>
        <v>0</v>
      </c>
      <c r="F16" s="303">
        <f>SUM(F17:F18)</f>
        <v>0</v>
      </c>
      <c r="G16" s="304">
        <f t="shared" si="6"/>
        <v>0</v>
      </c>
      <c r="H16" s="305" t="e">
        <f t="shared" ref="H16:H18" si="8">G16/C16</f>
        <v>#DIV/0!</v>
      </c>
      <c r="I16" s="304">
        <f t="shared" si="7"/>
        <v>0</v>
      </c>
      <c r="J16" s="195">
        <f>(D16+E16)*'G702'!J21+F16*'G702'!J23</f>
        <v>0</v>
      </c>
      <c r="K16" s="9"/>
    </row>
    <row r="17" spans="1:11" ht="12.95" customHeight="1">
      <c r="A17" s="185"/>
      <c r="B17" s="83" t="s">
        <v>289</v>
      </c>
      <c r="C17" s="270"/>
      <c r="D17" s="271"/>
      <c r="E17" s="271"/>
      <c r="F17" s="271"/>
      <c r="G17" s="168">
        <f t="shared" si="6"/>
        <v>0</v>
      </c>
      <c r="H17" s="169" t="e">
        <f t="shared" si="8"/>
        <v>#DIV/0!</v>
      </c>
      <c r="I17" s="168">
        <f t="shared" si="7"/>
        <v>0</v>
      </c>
      <c r="J17" s="170">
        <f>(D17+E17)*'G702'!J21+F17*'G702'!J23</f>
        <v>0</v>
      </c>
      <c r="K17" s="9"/>
    </row>
    <row r="18" spans="1:11" ht="12.95" customHeight="1">
      <c r="A18" s="186"/>
      <c r="B18" s="121" t="s">
        <v>159</v>
      </c>
      <c r="C18" s="272"/>
      <c r="D18" s="273"/>
      <c r="E18" s="273"/>
      <c r="F18" s="273"/>
      <c r="G18" s="171">
        <f t="shared" si="6"/>
        <v>0</v>
      </c>
      <c r="H18" s="172" t="e">
        <f t="shared" si="8"/>
        <v>#DIV/0!</v>
      </c>
      <c r="I18" s="171">
        <f t="shared" si="7"/>
        <v>0</v>
      </c>
      <c r="J18" s="173">
        <f>(D18+E18)*'G702'!J21+F18*'G702'!J23</f>
        <v>0</v>
      </c>
      <c r="K18" s="9"/>
    </row>
    <row r="19" spans="1:11" ht="12.95" customHeight="1">
      <c r="A19" s="322" t="s">
        <v>292</v>
      </c>
      <c r="B19" s="129" t="s">
        <v>158</v>
      </c>
      <c r="C19" s="128">
        <f>SUM(C20:C56)</f>
        <v>0</v>
      </c>
      <c r="D19" s="128">
        <f>SUM(D20:D56)</f>
        <v>0</v>
      </c>
      <c r="E19" s="128">
        <f>SUM(E20:E56)</f>
        <v>0</v>
      </c>
      <c r="F19" s="128">
        <f>SUM(F20:F56)</f>
        <v>0</v>
      </c>
      <c r="G19" s="164">
        <f t="shared" ref="G19:G56" si="9">SUM(D19,E19,F19)</f>
        <v>0</v>
      </c>
      <c r="H19" s="165" t="e">
        <f t="shared" ref="H19:H56" si="10">G19/C19</f>
        <v>#DIV/0!</v>
      </c>
      <c r="I19" s="164">
        <f t="shared" ref="I19:I57" si="11">C19-G19</f>
        <v>0</v>
      </c>
      <c r="J19" s="166">
        <f>(D19+E19)*'G702'!J21+F19*'G702'!J23</f>
        <v>0</v>
      </c>
      <c r="K19" s="10"/>
    </row>
    <row r="20" spans="1:11" ht="12.95" customHeight="1">
      <c r="A20" s="334"/>
      <c r="B20" s="274"/>
      <c r="C20" s="270"/>
      <c r="D20" s="275"/>
      <c r="E20" s="275"/>
      <c r="F20" s="275"/>
      <c r="G20" s="126">
        <f t="shared" si="9"/>
        <v>0</v>
      </c>
      <c r="H20" s="106" t="e">
        <f t="shared" si="10"/>
        <v>#DIV/0!</v>
      </c>
      <c r="I20" s="126">
        <f t="shared" si="11"/>
        <v>0</v>
      </c>
      <c r="J20" s="141">
        <f>(D20+E20)*'G702'!J21+F20*'G702'!J23</f>
        <v>0</v>
      </c>
      <c r="K20" s="9"/>
    </row>
    <row r="21" spans="1:11" ht="12.95" customHeight="1">
      <c r="A21" s="335"/>
      <c r="B21" s="276"/>
      <c r="C21" s="277"/>
      <c r="D21" s="266"/>
      <c r="E21" s="266"/>
      <c r="F21" s="266"/>
      <c r="G21" s="127">
        <f t="shared" si="9"/>
        <v>0</v>
      </c>
      <c r="H21" s="107" t="e">
        <f t="shared" si="10"/>
        <v>#DIV/0!</v>
      </c>
      <c r="I21" s="127">
        <f t="shared" si="11"/>
        <v>0</v>
      </c>
      <c r="J21" s="125">
        <f>(D21+E21)*'G702'!J21+F21*'G702'!J23</f>
        <v>0</v>
      </c>
      <c r="K21" s="9"/>
    </row>
    <row r="22" spans="1:11" ht="12.95" customHeight="1">
      <c r="A22" s="336"/>
      <c r="B22" s="276"/>
      <c r="C22" s="277"/>
      <c r="D22" s="266"/>
      <c r="E22" s="266"/>
      <c r="F22" s="266"/>
      <c r="G22" s="127">
        <f t="shared" si="9"/>
        <v>0</v>
      </c>
      <c r="H22" s="107" t="e">
        <f t="shared" si="10"/>
        <v>#DIV/0!</v>
      </c>
      <c r="I22" s="127">
        <f t="shared" si="11"/>
        <v>0</v>
      </c>
      <c r="J22" s="125">
        <f>(D22+E22)*'G702'!J21+F22*'G702'!J23</f>
        <v>0</v>
      </c>
      <c r="K22" s="9"/>
    </row>
    <row r="23" spans="1:11" ht="12.95" customHeight="1">
      <c r="A23" s="337"/>
      <c r="B23" s="276"/>
      <c r="C23" s="278"/>
      <c r="D23" s="240"/>
      <c r="E23" s="240"/>
      <c r="F23" s="240"/>
      <c r="G23" s="115">
        <f t="shared" si="9"/>
        <v>0</v>
      </c>
      <c r="H23" s="63" t="e">
        <f t="shared" si="10"/>
        <v>#DIV/0!</v>
      </c>
      <c r="I23" s="115">
        <f t="shared" si="11"/>
        <v>0</v>
      </c>
      <c r="J23" s="125">
        <f>(D23+E23)*'G702'!J21+F21*'G702'!J23</f>
        <v>0</v>
      </c>
      <c r="K23" s="10"/>
    </row>
    <row r="24" spans="1:11" ht="12.95" customHeight="1">
      <c r="A24" s="337"/>
      <c r="B24" s="276"/>
      <c r="C24" s="278"/>
      <c r="D24" s="240"/>
      <c r="E24" s="240"/>
      <c r="F24" s="240"/>
      <c r="G24" s="115">
        <f>SUM(D24,E24,F24)</f>
        <v>0</v>
      </c>
      <c r="H24" s="63" t="e">
        <f>G24/C24</f>
        <v>#DIV/0!</v>
      </c>
      <c r="I24" s="115">
        <f>C24-G24</f>
        <v>0</v>
      </c>
      <c r="J24" s="125">
        <f>(D24+E24)*'G702'!J21+F24*'G702'!J23</f>
        <v>0</v>
      </c>
      <c r="K24" s="10"/>
    </row>
    <row r="25" spans="1:11" ht="12.95" customHeight="1">
      <c r="A25" s="337"/>
      <c r="B25" s="276"/>
      <c r="C25" s="278"/>
      <c r="D25" s="240"/>
      <c r="E25" s="240"/>
      <c r="F25" s="240"/>
      <c r="G25" s="115">
        <f t="shared" si="9"/>
        <v>0</v>
      </c>
      <c r="H25" s="63" t="e">
        <f t="shared" si="10"/>
        <v>#DIV/0!</v>
      </c>
      <c r="I25" s="115">
        <f t="shared" si="11"/>
        <v>0</v>
      </c>
      <c r="J25" s="125">
        <f>(D25+E25)*'G702'!J21+F25*'G702'!J23</f>
        <v>0</v>
      </c>
      <c r="K25" s="10"/>
    </row>
    <row r="26" spans="1:11" ht="12.95" customHeight="1">
      <c r="A26" s="335"/>
      <c r="B26" s="279"/>
      <c r="C26" s="249"/>
      <c r="D26" s="240"/>
      <c r="E26" s="240"/>
      <c r="F26" s="240"/>
      <c r="G26" s="115">
        <f t="shared" si="9"/>
        <v>0</v>
      </c>
      <c r="H26" s="63" t="e">
        <f t="shared" si="10"/>
        <v>#DIV/0!</v>
      </c>
      <c r="I26" s="115">
        <f t="shared" si="11"/>
        <v>0</v>
      </c>
      <c r="J26" s="125">
        <f>(D26+E26)*'G702'!J21+F26*'G702'!J23</f>
        <v>0</v>
      </c>
      <c r="K26" s="9"/>
    </row>
    <row r="27" spans="1:11" ht="12.95" customHeight="1">
      <c r="A27" s="335"/>
      <c r="B27" s="276"/>
      <c r="C27" s="249"/>
      <c r="D27" s="240"/>
      <c r="E27" s="240"/>
      <c r="F27" s="240"/>
      <c r="G27" s="115">
        <f t="shared" si="9"/>
        <v>0</v>
      </c>
      <c r="H27" s="63" t="e">
        <f t="shared" si="10"/>
        <v>#DIV/0!</v>
      </c>
      <c r="I27" s="115">
        <f t="shared" si="11"/>
        <v>0</v>
      </c>
      <c r="J27" s="125">
        <f>(D27+E27)*'G702'!J21+F27*'G702'!J23</f>
        <v>0</v>
      </c>
      <c r="K27" s="9"/>
    </row>
    <row r="28" spans="1:11" ht="12.95" customHeight="1">
      <c r="A28" s="335"/>
      <c r="B28" s="276"/>
      <c r="C28" s="249"/>
      <c r="D28" s="240"/>
      <c r="E28" s="240"/>
      <c r="F28" s="240"/>
      <c r="G28" s="115">
        <f t="shared" ref="G28:G43" si="12">SUM(D28,E28,F28)</f>
        <v>0</v>
      </c>
      <c r="H28" s="63" t="e">
        <f t="shared" ref="H28:H43" si="13">G28/C28</f>
        <v>#DIV/0!</v>
      </c>
      <c r="I28" s="115">
        <f t="shared" ref="I28:I43" si="14">C28-G28</f>
        <v>0</v>
      </c>
      <c r="J28" s="125">
        <f>(D28+E28)*'G702'!J21+F28*'G702'!J23</f>
        <v>0</v>
      </c>
      <c r="K28" s="9"/>
    </row>
    <row r="29" spans="1:11" ht="12.95" customHeight="1">
      <c r="A29" s="335"/>
      <c r="B29" s="276"/>
      <c r="C29" s="249"/>
      <c r="D29" s="240"/>
      <c r="E29" s="240"/>
      <c r="F29" s="240"/>
      <c r="G29" s="115">
        <f t="shared" si="12"/>
        <v>0</v>
      </c>
      <c r="H29" s="63" t="e">
        <f t="shared" si="13"/>
        <v>#DIV/0!</v>
      </c>
      <c r="I29" s="115">
        <f t="shared" si="14"/>
        <v>0</v>
      </c>
      <c r="J29" s="125">
        <f>(D29+E29)*'G702'!J21+F29*'G702'!J23</f>
        <v>0</v>
      </c>
      <c r="K29" s="9"/>
    </row>
    <row r="30" spans="1:11" ht="12.95" customHeight="1">
      <c r="A30" s="335"/>
      <c r="B30" s="276"/>
      <c r="C30" s="249"/>
      <c r="D30" s="240"/>
      <c r="E30" s="240"/>
      <c r="F30" s="240"/>
      <c r="G30" s="115">
        <f t="shared" si="12"/>
        <v>0</v>
      </c>
      <c r="H30" s="63" t="e">
        <f t="shared" si="13"/>
        <v>#DIV/0!</v>
      </c>
      <c r="I30" s="115">
        <f t="shared" si="14"/>
        <v>0</v>
      </c>
      <c r="J30" s="125">
        <f>(D30+E30)*'G702'!J21+F30*'G702'!J23</f>
        <v>0</v>
      </c>
      <c r="K30" s="9"/>
    </row>
    <row r="31" spans="1:11" ht="12.95" customHeight="1">
      <c r="A31" s="335"/>
      <c r="B31" s="276"/>
      <c r="C31" s="249"/>
      <c r="D31" s="240"/>
      <c r="E31" s="240"/>
      <c r="F31" s="240"/>
      <c r="G31" s="115">
        <f t="shared" si="12"/>
        <v>0</v>
      </c>
      <c r="H31" s="63" t="e">
        <f t="shared" si="13"/>
        <v>#DIV/0!</v>
      </c>
      <c r="I31" s="115">
        <f t="shared" si="14"/>
        <v>0</v>
      </c>
      <c r="J31" s="125">
        <f>(D31+E31)*'G702'!J21+F31*'G702'!J23</f>
        <v>0</v>
      </c>
      <c r="K31" s="9"/>
    </row>
    <row r="32" spans="1:11" ht="12.95" customHeight="1">
      <c r="A32" s="335"/>
      <c r="B32" s="276"/>
      <c r="C32" s="249"/>
      <c r="D32" s="240"/>
      <c r="E32" s="240"/>
      <c r="F32" s="240"/>
      <c r="G32" s="115">
        <f t="shared" si="12"/>
        <v>0</v>
      </c>
      <c r="H32" s="63" t="e">
        <f t="shared" si="13"/>
        <v>#DIV/0!</v>
      </c>
      <c r="I32" s="115">
        <f t="shared" si="14"/>
        <v>0</v>
      </c>
      <c r="J32" s="125">
        <f>(D32+E32)*'G702'!J21+F32*'G702'!J23</f>
        <v>0</v>
      </c>
      <c r="K32" s="9"/>
    </row>
    <row r="33" spans="1:11" ht="12.95" customHeight="1">
      <c r="A33" s="335"/>
      <c r="B33" s="276"/>
      <c r="C33" s="249"/>
      <c r="D33" s="240"/>
      <c r="E33" s="240"/>
      <c r="F33" s="240"/>
      <c r="G33" s="115">
        <f t="shared" si="12"/>
        <v>0</v>
      </c>
      <c r="H33" s="63" t="e">
        <f t="shared" si="13"/>
        <v>#DIV/0!</v>
      </c>
      <c r="I33" s="115">
        <f t="shared" si="14"/>
        <v>0</v>
      </c>
      <c r="J33" s="125">
        <f>(D33+E33)*'G702'!J21+F33*'G702'!J23</f>
        <v>0</v>
      </c>
      <c r="K33" s="9"/>
    </row>
    <row r="34" spans="1:11" ht="12.95" customHeight="1">
      <c r="A34" s="335"/>
      <c r="B34" s="276"/>
      <c r="C34" s="249"/>
      <c r="D34" s="240"/>
      <c r="E34" s="240"/>
      <c r="F34" s="240"/>
      <c r="G34" s="115">
        <f t="shared" si="12"/>
        <v>0</v>
      </c>
      <c r="H34" s="63" t="e">
        <f t="shared" si="13"/>
        <v>#DIV/0!</v>
      </c>
      <c r="I34" s="115">
        <f t="shared" si="14"/>
        <v>0</v>
      </c>
      <c r="J34" s="125">
        <f>(D34+E34)*'G702'!J21+F34*'G702'!J23</f>
        <v>0</v>
      </c>
      <c r="K34" s="9"/>
    </row>
    <row r="35" spans="1:11" ht="12.95" customHeight="1">
      <c r="A35" s="335"/>
      <c r="B35" s="276"/>
      <c r="C35" s="249"/>
      <c r="D35" s="240"/>
      <c r="E35" s="240"/>
      <c r="F35" s="240"/>
      <c r="G35" s="115">
        <f t="shared" si="12"/>
        <v>0</v>
      </c>
      <c r="H35" s="63" t="e">
        <f t="shared" si="13"/>
        <v>#DIV/0!</v>
      </c>
      <c r="I35" s="115">
        <f t="shared" si="14"/>
        <v>0</v>
      </c>
      <c r="J35" s="125">
        <f>(D35+E35)*'G702'!J21+F35*'G702'!J23</f>
        <v>0</v>
      </c>
      <c r="K35" s="9"/>
    </row>
    <row r="36" spans="1:11" ht="12.95" customHeight="1">
      <c r="A36" s="335"/>
      <c r="B36" s="276"/>
      <c r="C36" s="249"/>
      <c r="D36" s="240"/>
      <c r="E36" s="240"/>
      <c r="F36" s="240"/>
      <c r="G36" s="115">
        <f t="shared" si="12"/>
        <v>0</v>
      </c>
      <c r="H36" s="63" t="e">
        <f t="shared" si="13"/>
        <v>#DIV/0!</v>
      </c>
      <c r="I36" s="115">
        <f t="shared" si="14"/>
        <v>0</v>
      </c>
      <c r="J36" s="125">
        <f>(D36+E36)*'G702'!J21+F36*'G702'!J23</f>
        <v>0</v>
      </c>
      <c r="K36" s="9"/>
    </row>
    <row r="37" spans="1:11" ht="12.95" customHeight="1">
      <c r="A37" s="335"/>
      <c r="B37" s="276"/>
      <c r="C37" s="249"/>
      <c r="D37" s="240"/>
      <c r="E37" s="240"/>
      <c r="F37" s="240"/>
      <c r="G37" s="115">
        <f t="shared" si="12"/>
        <v>0</v>
      </c>
      <c r="H37" s="63" t="e">
        <f t="shared" si="13"/>
        <v>#DIV/0!</v>
      </c>
      <c r="I37" s="115">
        <f t="shared" si="14"/>
        <v>0</v>
      </c>
      <c r="J37" s="125">
        <f>(D37+E37)*'G702'!J21+F37*'G702'!J23</f>
        <v>0</v>
      </c>
      <c r="K37" s="9"/>
    </row>
    <row r="38" spans="1:11" ht="12.95" customHeight="1">
      <c r="A38" s="335"/>
      <c r="B38" s="276"/>
      <c r="C38" s="249"/>
      <c r="D38" s="240"/>
      <c r="E38" s="240"/>
      <c r="F38" s="240"/>
      <c r="G38" s="115">
        <f t="shared" si="12"/>
        <v>0</v>
      </c>
      <c r="H38" s="63" t="e">
        <f t="shared" si="13"/>
        <v>#DIV/0!</v>
      </c>
      <c r="I38" s="115">
        <f t="shared" si="14"/>
        <v>0</v>
      </c>
      <c r="J38" s="125">
        <f>(D38+E38)*'G702'!J21+F38*'G702'!J23</f>
        <v>0</v>
      </c>
      <c r="K38" s="9"/>
    </row>
    <row r="39" spans="1:11" ht="12.95" customHeight="1">
      <c r="A39" s="335"/>
      <c r="B39" s="276"/>
      <c r="C39" s="249"/>
      <c r="D39" s="240"/>
      <c r="E39" s="240"/>
      <c r="F39" s="240"/>
      <c r="G39" s="115">
        <f t="shared" si="12"/>
        <v>0</v>
      </c>
      <c r="H39" s="63" t="e">
        <f t="shared" si="13"/>
        <v>#DIV/0!</v>
      </c>
      <c r="I39" s="115">
        <f t="shared" si="14"/>
        <v>0</v>
      </c>
      <c r="J39" s="125">
        <f>(D39+E39)*'G702'!J21+F39*'G702'!J23</f>
        <v>0</v>
      </c>
      <c r="K39" s="9"/>
    </row>
    <row r="40" spans="1:11" ht="12.95" customHeight="1">
      <c r="A40" s="335"/>
      <c r="B40" s="276"/>
      <c r="C40" s="249"/>
      <c r="D40" s="240"/>
      <c r="E40" s="240"/>
      <c r="F40" s="240"/>
      <c r="G40" s="115">
        <f t="shared" ref="G40" si="15">SUM(D40,E40,F40)</f>
        <v>0</v>
      </c>
      <c r="H40" s="63" t="e">
        <f t="shared" ref="H40" si="16">G40/C40</f>
        <v>#DIV/0!</v>
      </c>
      <c r="I40" s="115">
        <f t="shared" ref="I40" si="17">C40-G40</f>
        <v>0</v>
      </c>
      <c r="J40" s="125">
        <f>(D40+E40)*'G702'!J21+F40*'G702'!J23</f>
        <v>0</v>
      </c>
      <c r="K40" s="9"/>
    </row>
    <row r="41" spans="1:11" ht="12.95" customHeight="1">
      <c r="A41" s="335"/>
      <c r="B41" s="276"/>
      <c r="C41" s="249"/>
      <c r="D41" s="240"/>
      <c r="E41" s="240"/>
      <c r="F41" s="240"/>
      <c r="G41" s="115">
        <f t="shared" si="12"/>
        <v>0</v>
      </c>
      <c r="H41" s="63" t="e">
        <f t="shared" si="13"/>
        <v>#DIV/0!</v>
      </c>
      <c r="I41" s="115">
        <f t="shared" si="14"/>
        <v>0</v>
      </c>
      <c r="J41" s="125">
        <f>(D41+E41)*'G702'!J21+F41*'G702'!J23</f>
        <v>0</v>
      </c>
      <c r="K41" s="9"/>
    </row>
    <row r="42" spans="1:11" ht="12.95" customHeight="1">
      <c r="A42" s="335"/>
      <c r="B42" s="276"/>
      <c r="C42" s="249"/>
      <c r="D42" s="240"/>
      <c r="E42" s="240"/>
      <c r="F42" s="240"/>
      <c r="G42" s="115">
        <f t="shared" si="12"/>
        <v>0</v>
      </c>
      <c r="H42" s="63" t="e">
        <f t="shared" si="13"/>
        <v>#DIV/0!</v>
      </c>
      <c r="I42" s="115">
        <f t="shared" si="14"/>
        <v>0</v>
      </c>
      <c r="J42" s="125">
        <f>(D42+E42)*'G702'!J21+F42*'G702'!J23</f>
        <v>0</v>
      </c>
      <c r="K42" s="9"/>
    </row>
    <row r="43" spans="1:11" ht="12.95" customHeight="1">
      <c r="A43" s="335"/>
      <c r="B43" s="276"/>
      <c r="C43" s="249"/>
      <c r="D43" s="240"/>
      <c r="E43" s="240"/>
      <c r="F43" s="240"/>
      <c r="G43" s="115">
        <f t="shared" si="12"/>
        <v>0</v>
      </c>
      <c r="H43" s="63" t="e">
        <f t="shared" si="13"/>
        <v>#DIV/0!</v>
      </c>
      <c r="I43" s="115">
        <f t="shared" si="14"/>
        <v>0</v>
      </c>
      <c r="J43" s="125">
        <f>(D43+E43)*'G702'!J21+F43*'G702'!J23</f>
        <v>0</v>
      </c>
      <c r="K43" s="9"/>
    </row>
    <row r="44" spans="1:11" ht="12.95" customHeight="1">
      <c r="A44" s="335"/>
      <c r="B44" s="280"/>
      <c r="C44" s="249"/>
      <c r="D44" s="240"/>
      <c r="E44" s="240"/>
      <c r="F44" s="240"/>
      <c r="G44" s="115">
        <f t="shared" si="9"/>
        <v>0</v>
      </c>
      <c r="H44" s="63" t="e">
        <f t="shared" si="10"/>
        <v>#DIV/0!</v>
      </c>
      <c r="I44" s="115">
        <f t="shared" si="11"/>
        <v>0</v>
      </c>
      <c r="J44" s="125">
        <f>(D44+E44)*'G702'!J21+F44*'G702'!J23</f>
        <v>0</v>
      </c>
      <c r="K44" s="13"/>
    </row>
    <row r="45" spans="1:11" ht="12.95" customHeight="1">
      <c r="A45" s="336"/>
      <c r="B45" s="276"/>
      <c r="C45" s="277"/>
      <c r="D45" s="266"/>
      <c r="E45" s="266"/>
      <c r="F45" s="266"/>
      <c r="G45" s="127">
        <f t="shared" si="9"/>
        <v>0</v>
      </c>
      <c r="H45" s="107" t="e">
        <f t="shared" si="10"/>
        <v>#DIV/0!</v>
      </c>
      <c r="I45" s="127">
        <f t="shared" si="11"/>
        <v>0</v>
      </c>
      <c r="J45" s="125">
        <f>(D45+E45)*'G702'!J21+F45*'G702'!J23</f>
        <v>0</v>
      </c>
      <c r="K45" s="9"/>
    </row>
    <row r="46" spans="1:11" ht="12.95" customHeight="1">
      <c r="A46" s="336"/>
      <c r="B46" s="276"/>
      <c r="C46" s="277"/>
      <c r="D46" s="266"/>
      <c r="E46" s="266"/>
      <c r="F46" s="266"/>
      <c r="G46" s="127">
        <f t="shared" si="9"/>
        <v>0</v>
      </c>
      <c r="H46" s="107" t="e">
        <f t="shared" si="10"/>
        <v>#DIV/0!</v>
      </c>
      <c r="I46" s="127">
        <f t="shared" si="11"/>
        <v>0</v>
      </c>
      <c r="J46" s="125">
        <f>(D46+E46)*'G702'!J21+F46*'G702'!J23</f>
        <v>0</v>
      </c>
      <c r="K46" s="9"/>
    </row>
    <row r="47" spans="1:11" ht="12.95" customHeight="1">
      <c r="A47" s="336"/>
      <c r="B47" s="276"/>
      <c r="C47" s="277"/>
      <c r="D47" s="266"/>
      <c r="E47" s="266"/>
      <c r="F47" s="266"/>
      <c r="G47" s="127">
        <f t="shared" si="9"/>
        <v>0</v>
      </c>
      <c r="H47" s="107" t="e">
        <f t="shared" si="10"/>
        <v>#DIV/0!</v>
      </c>
      <c r="I47" s="127">
        <f t="shared" si="11"/>
        <v>0</v>
      </c>
      <c r="J47" s="125">
        <f>(D47+E47)*'G702'!J21+F47*'G702'!J23</f>
        <v>0</v>
      </c>
      <c r="K47" s="9"/>
    </row>
    <row r="48" spans="1:11" ht="12.95" customHeight="1">
      <c r="A48" s="336"/>
      <c r="B48" s="276"/>
      <c r="C48" s="277"/>
      <c r="D48" s="266"/>
      <c r="E48" s="266"/>
      <c r="F48" s="266"/>
      <c r="G48" s="127">
        <f t="shared" si="9"/>
        <v>0</v>
      </c>
      <c r="H48" s="107" t="e">
        <f t="shared" si="10"/>
        <v>#DIV/0!</v>
      </c>
      <c r="I48" s="127">
        <f t="shared" si="11"/>
        <v>0</v>
      </c>
      <c r="J48" s="125">
        <f>(D48+E48)*'G702'!J21+F48*'G702'!J23</f>
        <v>0</v>
      </c>
      <c r="K48" s="9"/>
    </row>
    <row r="49" spans="1:11" ht="12.95" customHeight="1">
      <c r="A49" s="336"/>
      <c r="B49" s="276"/>
      <c r="C49" s="277"/>
      <c r="D49" s="266"/>
      <c r="E49" s="266"/>
      <c r="F49" s="266"/>
      <c r="G49" s="127">
        <f t="shared" si="9"/>
        <v>0</v>
      </c>
      <c r="H49" s="107" t="e">
        <f t="shared" si="10"/>
        <v>#DIV/0!</v>
      </c>
      <c r="I49" s="127">
        <f t="shared" si="11"/>
        <v>0</v>
      </c>
      <c r="J49" s="125">
        <f>(D49+E49)*'G702'!J21+F49*'G702'!J23</f>
        <v>0</v>
      </c>
      <c r="K49" s="9"/>
    </row>
    <row r="50" spans="1:11" ht="12.95" customHeight="1">
      <c r="A50" s="336"/>
      <c r="B50" s="276"/>
      <c r="C50" s="277"/>
      <c r="D50" s="266"/>
      <c r="E50" s="266"/>
      <c r="F50" s="266"/>
      <c r="G50" s="127">
        <f t="shared" si="9"/>
        <v>0</v>
      </c>
      <c r="H50" s="107" t="e">
        <f t="shared" si="10"/>
        <v>#DIV/0!</v>
      </c>
      <c r="I50" s="127">
        <f t="shared" si="11"/>
        <v>0</v>
      </c>
      <c r="J50" s="125">
        <f>(D50+E50)*'G702'!J21+F50*'G702'!J23</f>
        <v>0</v>
      </c>
      <c r="K50" s="9"/>
    </row>
    <row r="51" spans="1:11" ht="12.95" customHeight="1">
      <c r="A51" s="336"/>
      <c r="B51" s="276"/>
      <c r="C51" s="277"/>
      <c r="D51" s="266"/>
      <c r="E51" s="266"/>
      <c r="F51" s="266"/>
      <c r="G51" s="127">
        <f t="shared" si="9"/>
        <v>0</v>
      </c>
      <c r="H51" s="107" t="e">
        <f t="shared" si="10"/>
        <v>#DIV/0!</v>
      </c>
      <c r="I51" s="127">
        <f t="shared" si="11"/>
        <v>0</v>
      </c>
      <c r="J51" s="125">
        <f>(D51+E51)*'G702'!J21+F51*'G702'!J23</f>
        <v>0</v>
      </c>
      <c r="K51" s="9"/>
    </row>
    <row r="52" spans="1:11" ht="12.95" customHeight="1">
      <c r="A52" s="336"/>
      <c r="B52" s="276"/>
      <c r="C52" s="277"/>
      <c r="D52" s="266"/>
      <c r="E52" s="266"/>
      <c r="F52" s="266"/>
      <c r="G52" s="127">
        <f t="shared" si="9"/>
        <v>0</v>
      </c>
      <c r="H52" s="107" t="e">
        <f t="shared" si="10"/>
        <v>#DIV/0!</v>
      </c>
      <c r="I52" s="127">
        <f t="shared" si="11"/>
        <v>0</v>
      </c>
      <c r="J52" s="125">
        <f>(D52+E52)*'G702'!J21+F52*'G702'!J23</f>
        <v>0</v>
      </c>
      <c r="K52" s="9"/>
    </row>
    <row r="53" spans="1:11" ht="12.95" customHeight="1">
      <c r="A53" s="336"/>
      <c r="B53" s="276"/>
      <c r="C53" s="277"/>
      <c r="D53" s="266"/>
      <c r="E53" s="266"/>
      <c r="F53" s="266"/>
      <c r="G53" s="127">
        <f t="shared" si="9"/>
        <v>0</v>
      </c>
      <c r="H53" s="107" t="e">
        <f t="shared" si="10"/>
        <v>#DIV/0!</v>
      </c>
      <c r="I53" s="127">
        <f t="shared" si="11"/>
        <v>0</v>
      </c>
      <c r="J53" s="125">
        <f>(D53+E53)*'G702'!J21+F53*'G702'!J23</f>
        <v>0</v>
      </c>
      <c r="K53" s="9"/>
    </row>
    <row r="54" spans="1:11" ht="12.95" customHeight="1">
      <c r="A54" s="336"/>
      <c r="B54" s="276"/>
      <c r="C54" s="277"/>
      <c r="D54" s="266"/>
      <c r="E54" s="266"/>
      <c r="F54" s="266"/>
      <c r="G54" s="127">
        <f t="shared" si="9"/>
        <v>0</v>
      </c>
      <c r="H54" s="107" t="e">
        <f t="shared" si="10"/>
        <v>#DIV/0!</v>
      </c>
      <c r="I54" s="127">
        <f t="shared" si="11"/>
        <v>0</v>
      </c>
      <c r="J54" s="125">
        <f>(D54+E54)*'G702'!J21+F54*'G702'!J23</f>
        <v>0</v>
      </c>
      <c r="K54" s="9"/>
    </row>
    <row r="55" spans="1:11" ht="12.95" customHeight="1">
      <c r="A55" s="336"/>
      <c r="B55" s="276"/>
      <c r="C55" s="277"/>
      <c r="D55" s="266"/>
      <c r="E55" s="266"/>
      <c r="F55" s="266"/>
      <c r="G55" s="127">
        <f t="shared" si="9"/>
        <v>0</v>
      </c>
      <c r="H55" s="107" t="e">
        <f t="shared" si="10"/>
        <v>#DIV/0!</v>
      </c>
      <c r="I55" s="127">
        <f t="shared" si="11"/>
        <v>0</v>
      </c>
      <c r="J55" s="125">
        <f>(D55+E55)*'G702'!J21+F55*'G702'!J23</f>
        <v>0</v>
      </c>
      <c r="K55" s="9"/>
    </row>
    <row r="56" spans="1:11" ht="12.95" customHeight="1">
      <c r="A56" s="339"/>
      <c r="B56" s="281"/>
      <c r="C56" s="282"/>
      <c r="D56" s="267"/>
      <c r="E56" s="267"/>
      <c r="F56" s="267"/>
      <c r="G56" s="139">
        <f t="shared" si="9"/>
        <v>0</v>
      </c>
      <c r="H56" s="160" t="e">
        <f t="shared" si="10"/>
        <v>#DIV/0!</v>
      </c>
      <c r="I56" s="139">
        <f t="shared" si="11"/>
        <v>0</v>
      </c>
      <c r="J56" s="142">
        <f>(D56+E56)*'G702'!J21+F56*'G702'!J23</f>
        <v>0</v>
      </c>
      <c r="K56" s="9"/>
    </row>
    <row r="57" spans="1:11" ht="12.95" customHeight="1">
      <c r="A57" s="184"/>
      <c r="B57" s="167" t="s">
        <v>155</v>
      </c>
      <c r="C57" s="161">
        <f>C12+C19</f>
        <v>0</v>
      </c>
      <c r="D57" s="161">
        <f>D12+D19</f>
        <v>0</v>
      </c>
      <c r="E57" s="161">
        <f>E12+E19</f>
        <v>0</v>
      </c>
      <c r="F57" s="161">
        <f>F12+F19</f>
        <v>0</v>
      </c>
      <c r="G57" s="161">
        <f>D57+E57+F57</f>
        <v>0</v>
      </c>
      <c r="H57" s="162" t="e">
        <f>SUM(G57/C57)</f>
        <v>#DIV/0!</v>
      </c>
      <c r="I57" s="166">
        <f t="shared" si="11"/>
        <v>0</v>
      </c>
      <c r="J57" s="166">
        <f>(D57+E57)*'G702'!J21+F57*'G702'!J23</f>
        <v>0</v>
      </c>
      <c r="K57" s="13"/>
    </row>
  </sheetData>
  <sheetProtection sheet="1" objects="1" scenarios="1"/>
  <mergeCells count="2">
    <mergeCell ref="D7:E8"/>
    <mergeCell ref="I5:J5"/>
  </mergeCells>
  <pageMargins left="0.7" right="0.7" top="0.75" bottom="0.75" header="0.3" footer="0.3"/>
  <pageSetup scale="68" orientation="landscape" verticalDpi="1200" r:id="rId1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showGridLines="0" view="pageBreakPreview" zoomScaleNormal="100" zoomScaleSheetLayoutView="100" workbookViewId="0">
      <pane ySplit="11" topLeftCell="A12" activePane="bottomLeft" state="frozen"/>
      <selection pane="bottomLeft" activeCell="I2" sqref="I2"/>
    </sheetView>
  </sheetViews>
  <sheetFormatPr defaultRowHeight="12.75"/>
  <cols>
    <col min="1" max="1" width="6.7109375" customWidth="1"/>
    <col min="2" max="2" width="33.140625" customWidth="1"/>
    <col min="3" max="3" width="12" customWidth="1"/>
    <col min="4" max="4" width="11.7109375" customWidth="1"/>
    <col min="5" max="5" width="13.7109375" customWidth="1"/>
    <col min="6" max="6" width="11.28515625" customWidth="1"/>
    <col min="7" max="7" width="12" customWidth="1"/>
    <col min="8" max="8" width="13.28515625" customWidth="1"/>
    <col min="9" max="9" width="11.5703125" customWidth="1"/>
    <col min="10" max="10" width="12.140625" customWidth="1"/>
    <col min="11" max="11" width="16" customWidth="1"/>
  </cols>
  <sheetData>
    <row r="1" spans="1:11" ht="12.95" customHeight="1" thickBot="1">
      <c r="A1" s="119" t="s">
        <v>153</v>
      </c>
      <c r="B1" s="119" t="str">
        <f>'G702'!$E$3</f>
        <v>??</v>
      </c>
      <c r="C1" s="138" t="s">
        <v>154</v>
      </c>
      <c r="D1" s="4">
        <f>'G702'!$K$8</f>
        <v>0</v>
      </c>
      <c r="E1" s="119"/>
      <c r="F1" s="119" t="s">
        <v>160</v>
      </c>
      <c r="G1" s="4"/>
      <c r="H1" s="4"/>
      <c r="I1" s="4"/>
      <c r="J1" s="138" t="s">
        <v>294</v>
      </c>
    </row>
    <row r="2" spans="1:11" ht="12.95" customHeight="1" thickTop="1">
      <c r="A2" s="2" t="s">
        <v>148</v>
      </c>
      <c r="B2" s="2"/>
      <c r="C2" s="2"/>
      <c r="D2" s="2"/>
      <c r="E2" s="2"/>
      <c r="F2" s="2"/>
      <c r="G2" s="14"/>
      <c r="H2" s="14" t="s">
        <v>0</v>
      </c>
      <c r="I2" s="341">
        <f>'G702'!$K$2</f>
        <v>0</v>
      </c>
      <c r="J2" s="3"/>
    </row>
    <row r="3" spans="1:11" ht="12.95" customHeight="1">
      <c r="A3" s="2" t="s">
        <v>149</v>
      </c>
      <c r="B3" s="2"/>
      <c r="C3" s="2"/>
      <c r="D3" s="2"/>
      <c r="E3" s="2"/>
      <c r="F3" s="2"/>
      <c r="G3" s="14"/>
      <c r="H3" s="14" t="s">
        <v>1</v>
      </c>
      <c r="I3" s="137">
        <f>'G702'!$K$3</f>
        <v>0</v>
      </c>
      <c r="J3" s="136"/>
    </row>
    <row r="4" spans="1:11" ht="12.95" customHeight="1">
      <c r="A4" s="2" t="s">
        <v>150</v>
      </c>
      <c r="B4" s="2"/>
      <c r="C4" s="2"/>
      <c r="D4" s="2"/>
      <c r="E4" s="2"/>
      <c r="F4" s="2"/>
      <c r="G4" s="14"/>
      <c r="H4" s="14" t="s">
        <v>2</v>
      </c>
      <c r="I4" s="137">
        <f>'G702'!$K$4</f>
        <v>0</v>
      </c>
      <c r="J4" s="137"/>
    </row>
    <row r="5" spans="1:11" ht="12.95" customHeight="1">
      <c r="A5" s="2" t="s">
        <v>151</v>
      </c>
      <c r="B5" s="2"/>
      <c r="C5" s="2"/>
      <c r="D5" s="2"/>
      <c r="E5" s="2"/>
      <c r="F5" s="2"/>
      <c r="G5" s="14"/>
      <c r="H5" s="14" t="s">
        <v>3</v>
      </c>
      <c r="I5" s="372">
        <f>'G702'!$K$7</f>
        <v>0</v>
      </c>
      <c r="J5" s="372"/>
    </row>
    <row r="6" spans="1:11" ht="12.95" customHeight="1">
      <c r="A6" s="130" t="s">
        <v>4</v>
      </c>
      <c r="B6" s="130" t="s">
        <v>5</v>
      </c>
      <c r="C6" s="130" t="s">
        <v>6</v>
      </c>
      <c r="D6" s="130" t="s">
        <v>7</v>
      </c>
      <c r="E6" s="321" t="s">
        <v>8</v>
      </c>
      <c r="F6" s="130" t="s">
        <v>9</v>
      </c>
      <c r="G6" s="131" t="s">
        <v>10</v>
      </c>
      <c r="H6" s="132"/>
      <c r="I6" s="130" t="s">
        <v>11</v>
      </c>
      <c r="J6" s="130" t="s">
        <v>12</v>
      </c>
    </row>
    <row r="7" spans="1:11" ht="12.95" customHeight="1">
      <c r="A7" s="133"/>
      <c r="B7" s="8" t="s">
        <v>27</v>
      </c>
      <c r="C7" s="8" t="s">
        <v>20</v>
      </c>
      <c r="D7" s="368" t="s">
        <v>152</v>
      </c>
      <c r="E7" s="369"/>
      <c r="F7" s="8" t="s">
        <v>13</v>
      </c>
      <c r="G7" s="8" t="s">
        <v>14</v>
      </c>
      <c r="H7" s="8" t="s">
        <v>24</v>
      </c>
      <c r="I7" s="8" t="s">
        <v>163</v>
      </c>
      <c r="J7" s="8" t="s">
        <v>34</v>
      </c>
    </row>
    <row r="8" spans="1:11" ht="12.95" customHeight="1">
      <c r="A8" s="133"/>
      <c r="B8" s="133"/>
      <c r="C8" s="8" t="s">
        <v>28</v>
      </c>
      <c r="D8" s="370"/>
      <c r="E8" s="371"/>
      <c r="F8" s="8" t="s">
        <v>15</v>
      </c>
      <c r="G8" s="8" t="s">
        <v>16</v>
      </c>
      <c r="H8" s="8" t="s">
        <v>32</v>
      </c>
      <c r="I8" s="8" t="s">
        <v>25</v>
      </c>
      <c r="J8" s="8"/>
    </row>
    <row r="9" spans="1:11" ht="12.95" customHeight="1">
      <c r="A9" s="133"/>
      <c r="B9" s="133"/>
      <c r="C9" s="8"/>
      <c r="D9" s="8" t="s">
        <v>161</v>
      </c>
      <c r="E9" s="134" t="s">
        <v>162</v>
      </c>
      <c r="F9" s="8" t="s">
        <v>17</v>
      </c>
      <c r="G9" s="8" t="s">
        <v>18</v>
      </c>
      <c r="H9" s="8"/>
      <c r="I9" s="8" t="s">
        <v>33</v>
      </c>
      <c r="J9" s="8"/>
    </row>
    <row r="10" spans="1:11" ht="12.95" customHeight="1">
      <c r="A10" s="133" t="s">
        <v>284</v>
      </c>
      <c r="B10" s="133"/>
      <c r="C10" s="8"/>
      <c r="D10" s="8" t="s">
        <v>21</v>
      </c>
      <c r="E10" s="8"/>
      <c r="F10" s="8" t="s">
        <v>22</v>
      </c>
      <c r="G10" s="8" t="s">
        <v>23</v>
      </c>
      <c r="H10" s="8"/>
      <c r="I10" s="8"/>
      <c r="J10" s="8"/>
    </row>
    <row r="11" spans="1:11" ht="12.95" customHeight="1">
      <c r="A11" s="135" t="s">
        <v>26</v>
      </c>
      <c r="B11" s="135"/>
      <c r="C11" s="7"/>
      <c r="D11" s="7" t="s">
        <v>29</v>
      </c>
      <c r="E11" s="7"/>
      <c r="F11" s="7" t="s">
        <v>30</v>
      </c>
      <c r="G11" s="7" t="s">
        <v>31</v>
      </c>
      <c r="H11" s="7"/>
      <c r="I11" s="7"/>
      <c r="J11" s="7"/>
    </row>
    <row r="12" spans="1:11" ht="12.95" customHeight="1">
      <c r="A12" s="322" t="s">
        <v>292</v>
      </c>
      <c r="B12" s="129" t="s">
        <v>293</v>
      </c>
      <c r="C12" s="128">
        <f>SUM(C13:C97)</f>
        <v>0</v>
      </c>
      <c r="D12" s="128">
        <f>SUM(D13:D97)</f>
        <v>0</v>
      </c>
      <c r="E12" s="128">
        <f>SUM(E13:E97)</f>
        <v>0</v>
      </c>
      <c r="F12" s="128">
        <f>SUM(F13:F97)</f>
        <v>0</v>
      </c>
      <c r="G12" s="164">
        <f t="shared" ref="G12:G97" si="0">SUM(D12,E12,F12)</f>
        <v>0</v>
      </c>
      <c r="H12" s="165" t="e">
        <f t="shared" ref="H12:H97" si="1">G12/C12</f>
        <v>#DIV/0!</v>
      </c>
      <c r="I12" s="164">
        <f t="shared" ref="I12:I97" si="2">C12-G12</f>
        <v>0</v>
      </c>
      <c r="J12" s="166">
        <f>(D12+E12)*'G702'!J21+F12*'G702'!J23</f>
        <v>0</v>
      </c>
      <c r="K12" s="10"/>
    </row>
    <row r="13" spans="1:11" ht="12.95" customHeight="1">
      <c r="A13" s="334"/>
      <c r="B13" s="274"/>
      <c r="C13" s="270"/>
      <c r="D13" s="275"/>
      <c r="E13" s="275"/>
      <c r="F13" s="275"/>
      <c r="G13" s="126">
        <f t="shared" si="0"/>
        <v>0</v>
      </c>
      <c r="H13" s="106" t="e">
        <f t="shared" si="1"/>
        <v>#DIV/0!</v>
      </c>
      <c r="I13" s="126">
        <f t="shared" si="2"/>
        <v>0</v>
      </c>
      <c r="J13" s="141">
        <f>(D13+E13)*'G702'!J21+F13*'G702'!J23</f>
        <v>0</v>
      </c>
      <c r="K13" s="9"/>
    </row>
    <row r="14" spans="1:11" ht="12.95" customHeight="1">
      <c r="A14" s="335"/>
      <c r="B14" s="276"/>
      <c r="C14" s="277"/>
      <c r="D14" s="266"/>
      <c r="E14" s="266"/>
      <c r="F14" s="266"/>
      <c r="G14" s="127">
        <f t="shared" si="0"/>
        <v>0</v>
      </c>
      <c r="H14" s="107" t="e">
        <f t="shared" si="1"/>
        <v>#DIV/0!</v>
      </c>
      <c r="I14" s="127">
        <f t="shared" si="2"/>
        <v>0</v>
      </c>
      <c r="J14" s="125">
        <f>(D14+E14)*'G702'!J21+F14*'G702'!J23</f>
        <v>0</v>
      </c>
      <c r="K14" s="9"/>
    </row>
    <row r="15" spans="1:11" ht="12.95" customHeight="1">
      <c r="A15" s="336"/>
      <c r="B15" s="276"/>
      <c r="C15" s="277"/>
      <c r="D15" s="266"/>
      <c r="E15" s="266"/>
      <c r="F15" s="266"/>
      <c r="G15" s="127">
        <f>SUM(D15,E15,F15)</f>
        <v>0</v>
      </c>
      <c r="H15" s="107" t="e">
        <f>G15/C15</f>
        <v>#DIV/0!</v>
      </c>
      <c r="I15" s="127">
        <f>C15-G15</f>
        <v>0</v>
      </c>
      <c r="J15" s="125">
        <f>(D15+E15)*'G702'!J21+F15*'G702'!J23</f>
        <v>0</v>
      </c>
      <c r="K15" s="9"/>
    </row>
    <row r="16" spans="1:11" ht="12.95" customHeight="1">
      <c r="A16" s="337"/>
      <c r="B16" s="276"/>
      <c r="C16" s="278"/>
      <c r="D16" s="240"/>
      <c r="E16" s="240"/>
      <c r="F16" s="240"/>
      <c r="G16" s="115">
        <f>SUM(D16,E16,F16)</f>
        <v>0</v>
      </c>
      <c r="H16" s="63" t="e">
        <f t="shared" si="1"/>
        <v>#DIV/0!</v>
      </c>
      <c r="I16" s="115">
        <f t="shared" si="2"/>
        <v>0</v>
      </c>
      <c r="J16" s="125">
        <f>(D16+E16)*'G702'!J21+F14*'G702'!J23</f>
        <v>0</v>
      </c>
      <c r="K16" s="10"/>
    </row>
    <row r="17" spans="1:11" ht="12.95" customHeight="1">
      <c r="A17" s="337"/>
      <c r="B17" s="276"/>
      <c r="C17" s="278"/>
      <c r="D17" s="240"/>
      <c r="E17" s="240"/>
      <c r="F17" s="240"/>
      <c r="G17" s="115">
        <f>SUM(D17,E17,F17)</f>
        <v>0</v>
      </c>
      <c r="H17" s="63" t="e">
        <f>G17/C17</f>
        <v>#DIV/0!</v>
      </c>
      <c r="I17" s="115">
        <f>C17-G17</f>
        <v>0</v>
      </c>
      <c r="J17" s="125">
        <f>(D17+E17)*'G702'!J21+F17*'G702'!J23</f>
        <v>0</v>
      </c>
      <c r="K17" s="10"/>
    </row>
    <row r="18" spans="1:11" ht="12.95" customHeight="1">
      <c r="A18" s="337"/>
      <c r="B18" s="276"/>
      <c r="C18" s="278"/>
      <c r="D18" s="240"/>
      <c r="E18" s="240"/>
      <c r="F18" s="240"/>
      <c r="G18" s="115">
        <f t="shared" si="0"/>
        <v>0</v>
      </c>
      <c r="H18" s="63" t="e">
        <f t="shared" si="1"/>
        <v>#DIV/0!</v>
      </c>
      <c r="I18" s="115">
        <f t="shared" si="2"/>
        <v>0</v>
      </c>
      <c r="J18" s="125">
        <f>(D18+E18)*'G702'!J21+F18*'G702'!J23</f>
        <v>0</v>
      </c>
      <c r="K18" s="10"/>
    </row>
    <row r="19" spans="1:11" ht="12.95" customHeight="1">
      <c r="A19" s="337"/>
      <c r="B19" s="276"/>
      <c r="C19" s="278"/>
      <c r="D19" s="240"/>
      <c r="E19" s="240"/>
      <c r="F19" s="240"/>
      <c r="G19" s="115">
        <f>SUM(D19,E19,F19)</f>
        <v>0</v>
      </c>
      <c r="H19" s="63" t="e">
        <f t="shared" ref="H19:H63" si="3">G19/C19</f>
        <v>#DIV/0!</v>
      </c>
      <c r="I19" s="115">
        <f t="shared" ref="I19:I63" si="4">C19-G19</f>
        <v>0</v>
      </c>
      <c r="J19" s="125">
        <f>(D19+E19)*'G702'!J21+F19*'G702'!J23</f>
        <v>0</v>
      </c>
      <c r="K19" s="10"/>
    </row>
    <row r="20" spans="1:11" ht="12.95" customHeight="1">
      <c r="A20" s="337"/>
      <c r="B20" s="276"/>
      <c r="C20" s="278"/>
      <c r="D20" s="240"/>
      <c r="E20" s="240"/>
      <c r="F20" s="240"/>
      <c r="G20" s="115">
        <f t="shared" ref="G20:G63" si="5">SUM(D20,E20,F20)</f>
        <v>0</v>
      </c>
      <c r="H20" s="63" t="e">
        <f t="shared" si="3"/>
        <v>#DIV/0!</v>
      </c>
      <c r="I20" s="115">
        <f t="shared" si="4"/>
        <v>0</v>
      </c>
      <c r="J20" s="125">
        <f>(D20+E20)*'G702'!J21+F20*'G702'!J23</f>
        <v>0</v>
      </c>
      <c r="K20" s="10"/>
    </row>
    <row r="21" spans="1:11" ht="12.95" customHeight="1">
      <c r="A21" s="337"/>
      <c r="B21" s="276"/>
      <c r="C21" s="278"/>
      <c r="D21" s="240"/>
      <c r="E21" s="240"/>
      <c r="F21" s="240"/>
      <c r="G21" s="115">
        <f t="shared" si="5"/>
        <v>0</v>
      </c>
      <c r="H21" s="63" t="e">
        <f t="shared" si="3"/>
        <v>#DIV/0!</v>
      </c>
      <c r="I21" s="115">
        <f t="shared" si="4"/>
        <v>0</v>
      </c>
      <c r="J21" s="125">
        <f>(D21+E21)*'G702'!J21+F21*'G702'!J23</f>
        <v>0</v>
      </c>
      <c r="K21" s="10"/>
    </row>
    <row r="22" spans="1:11" ht="12.95" customHeight="1">
      <c r="A22" s="337"/>
      <c r="B22" s="276"/>
      <c r="C22" s="278"/>
      <c r="D22" s="240"/>
      <c r="E22" s="240"/>
      <c r="F22" s="240"/>
      <c r="G22" s="115">
        <f t="shared" si="5"/>
        <v>0</v>
      </c>
      <c r="H22" s="63" t="e">
        <f t="shared" si="3"/>
        <v>#DIV/0!</v>
      </c>
      <c r="I22" s="115">
        <f t="shared" si="4"/>
        <v>0</v>
      </c>
      <c r="J22" s="125">
        <f>(D22+E22)*'G702'!J21+F22*'G702'!J23</f>
        <v>0</v>
      </c>
      <c r="K22" s="10"/>
    </row>
    <row r="23" spans="1:11" ht="12.95" customHeight="1">
      <c r="A23" s="337"/>
      <c r="B23" s="276"/>
      <c r="C23" s="278"/>
      <c r="D23" s="240"/>
      <c r="E23" s="240"/>
      <c r="F23" s="240"/>
      <c r="G23" s="115">
        <f t="shared" si="5"/>
        <v>0</v>
      </c>
      <c r="H23" s="63" t="e">
        <f t="shared" si="3"/>
        <v>#DIV/0!</v>
      </c>
      <c r="I23" s="115">
        <f t="shared" si="4"/>
        <v>0</v>
      </c>
      <c r="J23" s="125">
        <f>(D23+E23)*'G702'!J21+F23*'G702'!J23</f>
        <v>0</v>
      </c>
      <c r="K23" s="10"/>
    </row>
    <row r="24" spans="1:11" ht="12.95" customHeight="1">
      <c r="A24" s="337"/>
      <c r="B24" s="276"/>
      <c r="C24" s="278"/>
      <c r="D24" s="240"/>
      <c r="E24" s="240"/>
      <c r="F24" s="240"/>
      <c r="G24" s="115">
        <f t="shared" si="5"/>
        <v>0</v>
      </c>
      <c r="H24" s="63" t="e">
        <f t="shared" si="3"/>
        <v>#DIV/0!</v>
      </c>
      <c r="I24" s="115">
        <f t="shared" si="4"/>
        <v>0</v>
      </c>
      <c r="J24" s="125">
        <f>(D24+E24)*'G702'!J21+F24*'G702'!J23</f>
        <v>0</v>
      </c>
      <c r="K24" s="10"/>
    </row>
    <row r="25" spans="1:11" ht="12.95" customHeight="1">
      <c r="A25" s="337"/>
      <c r="B25" s="276"/>
      <c r="C25" s="278"/>
      <c r="D25" s="240"/>
      <c r="E25" s="240"/>
      <c r="F25" s="240"/>
      <c r="G25" s="115">
        <f t="shared" si="5"/>
        <v>0</v>
      </c>
      <c r="H25" s="63" t="e">
        <f t="shared" si="3"/>
        <v>#DIV/0!</v>
      </c>
      <c r="I25" s="115">
        <f t="shared" si="4"/>
        <v>0</v>
      </c>
      <c r="J25" s="125">
        <f>(D25+E25)*'G702'!J21+F25*'G702'!J23</f>
        <v>0</v>
      </c>
      <c r="K25" s="10"/>
    </row>
    <row r="26" spans="1:11" ht="12.95" customHeight="1">
      <c r="A26" s="337"/>
      <c r="B26" s="276"/>
      <c r="C26" s="278"/>
      <c r="D26" s="240"/>
      <c r="E26" s="240"/>
      <c r="F26" s="240"/>
      <c r="G26" s="115">
        <f t="shared" si="5"/>
        <v>0</v>
      </c>
      <c r="H26" s="63" t="e">
        <f t="shared" si="3"/>
        <v>#DIV/0!</v>
      </c>
      <c r="I26" s="115">
        <f t="shared" si="4"/>
        <v>0</v>
      </c>
      <c r="J26" s="125">
        <f>(D26+E26)*'G702'!J21+F26*'G702'!J23</f>
        <v>0</v>
      </c>
      <c r="K26" s="10"/>
    </row>
    <row r="27" spans="1:11" ht="12.95" customHeight="1">
      <c r="A27" s="337"/>
      <c r="B27" s="276"/>
      <c r="C27" s="278"/>
      <c r="D27" s="240"/>
      <c r="E27" s="240"/>
      <c r="F27" s="240"/>
      <c r="G27" s="115">
        <f t="shared" si="5"/>
        <v>0</v>
      </c>
      <c r="H27" s="63" t="e">
        <f t="shared" si="3"/>
        <v>#DIV/0!</v>
      </c>
      <c r="I27" s="115">
        <f t="shared" si="4"/>
        <v>0</v>
      </c>
      <c r="J27" s="125">
        <f>(D27+E27)*'G702'!J21+F27*'G702'!J23</f>
        <v>0</v>
      </c>
      <c r="K27" s="10"/>
    </row>
    <row r="28" spans="1:11" ht="12.95" customHeight="1">
      <c r="A28" s="337"/>
      <c r="B28" s="276"/>
      <c r="C28" s="278"/>
      <c r="D28" s="240"/>
      <c r="E28" s="240"/>
      <c r="F28" s="240"/>
      <c r="G28" s="115">
        <f t="shared" si="5"/>
        <v>0</v>
      </c>
      <c r="H28" s="63" t="e">
        <f t="shared" si="3"/>
        <v>#DIV/0!</v>
      </c>
      <c r="I28" s="115">
        <f t="shared" si="4"/>
        <v>0</v>
      </c>
      <c r="J28" s="125">
        <f>(D28+E28)*'G702'!J21+F28*'G702'!J23</f>
        <v>0</v>
      </c>
      <c r="K28" s="10"/>
    </row>
    <row r="29" spans="1:11" ht="12.95" customHeight="1">
      <c r="A29" s="337"/>
      <c r="B29" s="276"/>
      <c r="C29" s="278"/>
      <c r="D29" s="240"/>
      <c r="E29" s="240"/>
      <c r="F29" s="240"/>
      <c r="G29" s="115">
        <f t="shared" si="5"/>
        <v>0</v>
      </c>
      <c r="H29" s="63" t="e">
        <f t="shared" si="3"/>
        <v>#DIV/0!</v>
      </c>
      <c r="I29" s="115">
        <f t="shared" si="4"/>
        <v>0</v>
      </c>
      <c r="J29" s="125">
        <f>(D29+E29)*'G702'!J21+F29*'G702'!J23</f>
        <v>0</v>
      </c>
      <c r="K29" s="10"/>
    </row>
    <row r="30" spans="1:11" ht="12.95" customHeight="1">
      <c r="A30" s="337"/>
      <c r="B30" s="276"/>
      <c r="C30" s="278"/>
      <c r="D30" s="240"/>
      <c r="E30" s="240"/>
      <c r="F30" s="240"/>
      <c r="G30" s="115">
        <f t="shared" si="5"/>
        <v>0</v>
      </c>
      <c r="H30" s="63" t="e">
        <f t="shared" si="3"/>
        <v>#DIV/0!</v>
      </c>
      <c r="I30" s="115">
        <f t="shared" si="4"/>
        <v>0</v>
      </c>
      <c r="J30" s="125">
        <f>(D30+E30)*'G702'!J21+F30*'G702'!J23</f>
        <v>0</v>
      </c>
      <c r="K30" s="10"/>
    </row>
    <row r="31" spans="1:11" ht="12.95" customHeight="1">
      <c r="A31" s="337"/>
      <c r="B31" s="276"/>
      <c r="C31" s="278"/>
      <c r="D31" s="240"/>
      <c r="E31" s="240"/>
      <c r="F31" s="240"/>
      <c r="G31" s="115">
        <f t="shared" si="5"/>
        <v>0</v>
      </c>
      <c r="H31" s="63" t="e">
        <f t="shared" si="3"/>
        <v>#DIV/0!</v>
      </c>
      <c r="I31" s="115">
        <f t="shared" si="4"/>
        <v>0</v>
      </c>
      <c r="J31" s="125">
        <f>(D31+E31)*'G702'!J21+F31*'G702'!J23</f>
        <v>0</v>
      </c>
      <c r="K31" s="10"/>
    </row>
    <row r="32" spans="1:11" ht="12.95" customHeight="1">
      <c r="A32" s="337"/>
      <c r="B32" s="276"/>
      <c r="C32" s="278"/>
      <c r="D32" s="240"/>
      <c r="E32" s="240"/>
      <c r="F32" s="240"/>
      <c r="G32" s="115">
        <f t="shared" si="5"/>
        <v>0</v>
      </c>
      <c r="H32" s="63" t="e">
        <f t="shared" si="3"/>
        <v>#DIV/0!</v>
      </c>
      <c r="I32" s="115">
        <f t="shared" si="4"/>
        <v>0</v>
      </c>
      <c r="J32" s="125">
        <f>(D32+E32)*'G702'!J21+F32*'G702'!J23</f>
        <v>0</v>
      </c>
      <c r="K32" s="10"/>
    </row>
    <row r="33" spans="1:11" ht="12.95" customHeight="1">
      <c r="A33" s="337"/>
      <c r="B33" s="276"/>
      <c r="C33" s="278"/>
      <c r="D33" s="240"/>
      <c r="E33" s="240"/>
      <c r="F33" s="240"/>
      <c r="G33" s="115">
        <f t="shared" si="5"/>
        <v>0</v>
      </c>
      <c r="H33" s="63" t="e">
        <f t="shared" si="3"/>
        <v>#DIV/0!</v>
      </c>
      <c r="I33" s="115">
        <f t="shared" si="4"/>
        <v>0</v>
      </c>
      <c r="J33" s="125">
        <f>(D33+E33)*'G702'!J21+F33*'G702'!J23</f>
        <v>0</v>
      </c>
      <c r="K33" s="10"/>
    </row>
    <row r="34" spans="1:11" ht="12.95" customHeight="1">
      <c r="A34" s="337"/>
      <c r="B34" s="276"/>
      <c r="C34" s="278"/>
      <c r="D34" s="240"/>
      <c r="E34" s="240"/>
      <c r="F34" s="240"/>
      <c r="G34" s="115">
        <f t="shared" si="5"/>
        <v>0</v>
      </c>
      <c r="H34" s="63" t="e">
        <f t="shared" si="3"/>
        <v>#DIV/0!</v>
      </c>
      <c r="I34" s="115">
        <f t="shared" si="4"/>
        <v>0</v>
      </c>
      <c r="J34" s="125">
        <f>(D34+E34)*'G702'!J21+F34*'G702'!J23</f>
        <v>0</v>
      </c>
      <c r="K34" s="10"/>
    </row>
    <row r="35" spans="1:11" ht="12.95" customHeight="1">
      <c r="A35" s="337"/>
      <c r="B35" s="276"/>
      <c r="C35" s="278"/>
      <c r="D35" s="240"/>
      <c r="E35" s="240"/>
      <c r="F35" s="240"/>
      <c r="G35" s="115">
        <f t="shared" si="5"/>
        <v>0</v>
      </c>
      <c r="H35" s="63" t="e">
        <f t="shared" si="3"/>
        <v>#DIV/0!</v>
      </c>
      <c r="I35" s="115">
        <f t="shared" si="4"/>
        <v>0</v>
      </c>
      <c r="J35" s="125">
        <f>(D35+E35)*'G702'!J21+F35*'G702'!J23</f>
        <v>0</v>
      </c>
      <c r="K35" s="10"/>
    </row>
    <row r="36" spans="1:11" ht="12.95" customHeight="1">
      <c r="A36" s="337"/>
      <c r="B36" s="276"/>
      <c r="C36" s="278"/>
      <c r="D36" s="240"/>
      <c r="E36" s="240"/>
      <c r="F36" s="240"/>
      <c r="G36" s="115">
        <f t="shared" si="5"/>
        <v>0</v>
      </c>
      <c r="H36" s="63" t="e">
        <f t="shared" si="3"/>
        <v>#DIV/0!</v>
      </c>
      <c r="I36" s="115">
        <f t="shared" si="4"/>
        <v>0</v>
      </c>
      <c r="J36" s="125">
        <f>(D36+E36)*'G702'!J21+F36*'G702'!J23</f>
        <v>0</v>
      </c>
      <c r="K36" s="10"/>
    </row>
    <row r="37" spans="1:11" ht="12.95" customHeight="1">
      <c r="A37" s="337"/>
      <c r="B37" s="276"/>
      <c r="C37" s="278"/>
      <c r="D37" s="240"/>
      <c r="E37" s="240"/>
      <c r="F37" s="240"/>
      <c r="G37" s="115">
        <f t="shared" si="5"/>
        <v>0</v>
      </c>
      <c r="H37" s="63" t="e">
        <f t="shared" si="3"/>
        <v>#DIV/0!</v>
      </c>
      <c r="I37" s="115">
        <f t="shared" si="4"/>
        <v>0</v>
      </c>
      <c r="J37" s="125">
        <f>(D37+E37)*'G702'!J21+F37*'G702'!J23</f>
        <v>0</v>
      </c>
      <c r="K37" s="10"/>
    </row>
    <row r="38" spans="1:11" ht="12.95" customHeight="1">
      <c r="A38" s="337"/>
      <c r="B38" s="276"/>
      <c r="C38" s="278"/>
      <c r="D38" s="240"/>
      <c r="E38" s="240"/>
      <c r="F38" s="240"/>
      <c r="G38" s="115">
        <f t="shared" si="5"/>
        <v>0</v>
      </c>
      <c r="H38" s="63" t="e">
        <f t="shared" si="3"/>
        <v>#DIV/0!</v>
      </c>
      <c r="I38" s="115">
        <f t="shared" si="4"/>
        <v>0</v>
      </c>
      <c r="J38" s="125">
        <f>(D38+E38)*'G702'!J21+F38*'G702'!J23</f>
        <v>0</v>
      </c>
      <c r="K38" s="10"/>
    </row>
    <row r="39" spans="1:11" ht="12.95" customHeight="1">
      <c r="A39" s="337"/>
      <c r="B39" s="276"/>
      <c r="C39" s="278"/>
      <c r="D39" s="240"/>
      <c r="E39" s="240"/>
      <c r="F39" s="240"/>
      <c r="G39" s="115">
        <f t="shared" si="5"/>
        <v>0</v>
      </c>
      <c r="H39" s="63" t="e">
        <f t="shared" si="3"/>
        <v>#DIV/0!</v>
      </c>
      <c r="I39" s="115">
        <f t="shared" si="4"/>
        <v>0</v>
      </c>
      <c r="J39" s="125">
        <f>(D39+E39)*'G702'!J21+F39*'G702'!J23</f>
        <v>0</v>
      </c>
      <c r="K39" s="10"/>
    </row>
    <row r="40" spans="1:11" ht="12.95" customHeight="1">
      <c r="A40" s="337"/>
      <c r="B40" s="276"/>
      <c r="C40" s="278"/>
      <c r="D40" s="240"/>
      <c r="E40" s="240"/>
      <c r="F40" s="240"/>
      <c r="G40" s="115">
        <f t="shared" si="5"/>
        <v>0</v>
      </c>
      <c r="H40" s="63" t="e">
        <f t="shared" si="3"/>
        <v>#DIV/0!</v>
      </c>
      <c r="I40" s="115">
        <f t="shared" si="4"/>
        <v>0</v>
      </c>
      <c r="J40" s="125">
        <f>(D40+E40)*'G702'!J21+F40*'G702'!J23</f>
        <v>0</v>
      </c>
      <c r="K40" s="10"/>
    </row>
    <row r="41" spans="1:11" ht="12.95" customHeight="1">
      <c r="A41" s="337"/>
      <c r="B41" s="276"/>
      <c r="C41" s="278"/>
      <c r="D41" s="240"/>
      <c r="E41" s="240"/>
      <c r="F41" s="240"/>
      <c r="G41" s="115">
        <f t="shared" si="5"/>
        <v>0</v>
      </c>
      <c r="H41" s="63" t="e">
        <f t="shared" si="3"/>
        <v>#DIV/0!</v>
      </c>
      <c r="I41" s="115">
        <f t="shared" si="4"/>
        <v>0</v>
      </c>
      <c r="J41" s="125">
        <f>(D41+E41)*'G702'!J21+F41*'G702'!J23</f>
        <v>0</v>
      </c>
      <c r="K41" s="10"/>
    </row>
    <row r="42" spans="1:11" ht="12.95" customHeight="1">
      <c r="A42" s="337"/>
      <c r="B42" s="276"/>
      <c r="C42" s="278"/>
      <c r="D42" s="240"/>
      <c r="E42" s="240"/>
      <c r="F42" s="240"/>
      <c r="G42" s="115">
        <f t="shared" si="5"/>
        <v>0</v>
      </c>
      <c r="H42" s="63" t="e">
        <f t="shared" si="3"/>
        <v>#DIV/0!</v>
      </c>
      <c r="I42" s="115">
        <f t="shared" si="4"/>
        <v>0</v>
      </c>
      <c r="J42" s="125">
        <f>(D42+E42)*'G702'!J21+F42*'G702'!J23</f>
        <v>0</v>
      </c>
      <c r="K42" s="10"/>
    </row>
    <row r="43" spans="1:11" ht="12.95" customHeight="1">
      <c r="A43" s="337"/>
      <c r="B43" s="276"/>
      <c r="C43" s="278"/>
      <c r="D43" s="240"/>
      <c r="E43" s="240"/>
      <c r="F43" s="240"/>
      <c r="G43" s="115">
        <f t="shared" si="5"/>
        <v>0</v>
      </c>
      <c r="H43" s="63" t="e">
        <f t="shared" si="3"/>
        <v>#DIV/0!</v>
      </c>
      <c r="I43" s="115">
        <f t="shared" si="4"/>
        <v>0</v>
      </c>
      <c r="J43" s="125">
        <f>(D43+E43)*'G702'!J21+F43*'G702'!J23</f>
        <v>0</v>
      </c>
      <c r="K43" s="10"/>
    </row>
    <row r="44" spans="1:11" ht="12.95" customHeight="1">
      <c r="A44" s="337"/>
      <c r="B44" s="276"/>
      <c r="C44" s="278"/>
      <c r="D44" s="240"/>
      <c r="E44" s="240"/>
      <c r="F44" s="240"/>
      <c r="G44" s="115">
        <f t="shared" si="5"/>
        <v>0</v>
      </c>
      <c r="H44" s="63" t="e">
        <f t="shared" si="3"/>
        <v>#DIV/0!</v>
      </c>
      <c r="I44" s="115">
        <f t="shared" si="4"/>
        <v>0</v>
      </c>
      <c r="J44" s="125">
        <f>(D44+E44)*'G702'!J21+F44*'G702'!J23</f>
        <v>0</v>
      </c>
      <c r="K44" s="10"/>
    </row>
    <row r="45" spans="1:11" ht="12.95" customHeight="1">
      <c r="A45" s="337"/>
      <c r="B45" s="276"/>
      <c r="C45" s="278"/>
      <c r="D45" s="240"/>
      <c r="E45" s="240"/>
      <c r="F45" s="240"/>
      <c r="G45" s="115">
        <f t="shared" si="5"/>
        <v>0</v>
      </c>
      <c r="H45" s="63" t="e">
        <f t="shared" si="3"/>
        <v>#DIV/0!</v>
      </c>
      <c r="I45" s="115">
        <f t="shared" si="4"/>
        <v>0</v>
      </c>
      <c r="J45" s="125">
        <f>(D45+E45)*'G702'!J21+F45*'G702'!J23</f>
        <v>0</v>
      </c>
      <c r="K45" s="10"/>
    </row>
    <row r="46" spans="1:11" ht="12.95" customHeight="1">
      <c r="A46" s="337"/>
      <c r="B46" s="276"/>
      <c r="C46" s="278"/>
      <c r="D46" s="240"/>
      <c r="E46" s="240"/>
      <c r="F46" s="240"/>
      <c r="G46" s="115">
        <f t="shared" si="5"/>
        <v>0</v>
      </c>
      <c r="H46" s="63" t="e">
        <f t="shared" si="3"/>
        <v>#DIV/0!</v>
      </c>
      <c r="I46" s="115">
        <f t="shared" si="4"/>
        <v>0</v>
      </c>
      <c r="J46" s="125">
        <f>(D46+E46)*'G702'!J21+F46*'G702'!J23</f>
        <v>0</v>
      </c>
      <c r="K46" s="10"/>
    </row>
    <row r="47" spans="1:11" ht="12.95" customHeight="1">
      <c r="A47" s="337"/>
      <c r="B47" s="276"/>
      <c r="C47" s="278"/>
      <c r="D47" s="240"/>
      <c r="E47" s="240"/>
      <c r="F47" s="240"/>
      <c r="G47" s="115">
        <f t="shared" si="5"/>
        <v>0</v>
      </c>
      <c r="H47" s="63" t="e">
        <f t="shared" si="3"/>
        <v>#DIV/0!</v>
      </c>
      <c r="I47" s="115">
        <f t="shared" si="4"/>
        <v>0</v>
      </c>
      <c r="J47" s="125">
        <f>(D47+E47)*'G702'!J21+F47*'G702'!J23</f>
        <v>0</v>
      </c>
      <c r="K47" s="10"/>
    </row>
    <row r="48" spans="1:11" ht="12.95" customHeight="1">
      <c r="A48" s="337"/>
      <c r="B48" s="276"/>
      <c r="C48" s="278"/>
      <c r="D48" s="240"/>
      <c r="E48" s="240"/>
      <c r="F48" s="240"/>
      <c r="G48" s="115">
        <f t="shared" si="5"/>
        <v>0</v>
      </c>
      <c r="H48" s="63" t="e">
        <f t="shared" si="3"/>
        <v>#DIV/0!</v>
      </c>
      <c r="I48" s="115">
        <f t="shared" si="4"/>
        <v>0</v>
      </c>
      <c r="J48" s="125">
        <f>(D48+E48)*'G702'!J21+F48*'G702'!J23</f>
        <v>0</v>
      </c>
      <c r="K48" s="10"/>
    </row>
    <row r="49" spans="1:11" ht="12.95" customHeight="1">
      <c r="A49" s="337"/>
      <c r="B49" s="276"/>
      <c r="C49" s="278"/>
      <c r="D49" s="240"/>
      <c r="E49" s="240"/>
      <c r="F49" s="240"/>
      <c r="G49" s="115">
        <f t="shared" si="5"/>
        <v>0</v>
      </c>
      <c r="H49" s="63" t="e">
        <f t="shared" si="3"/>
        <v>#DIV/0!</v>
      </c>
      <c r="I49" s="115">
        <f t="shared" si="4"/>
        <v>0</v>
      </c>
      <c r="J49" s="125">
        <f>(D49+E49)*'G702'!J21+F49*'G702'!J23</f>
        <v>0</v>
      </c>
      <c r="K49" s="10"/>
    </row>
    <row r="50" spans="1:11" ht="12.95" customHeight="1">
      <c r="A50" s="337"/>
      <c r="B50" s="276"/>
      <c r="C50" s="278"/>
      <c r="D50" s="240"/>
      <c r="E50" s="240"/>
      <c r="F50" s="240"/>
      <c r="G50" s="115">
        <f t="shared" si="5"/>
        <v>0</v>
      </c>
      <c r="H50" s="63" t="e">
        <f t="shared" si="3"/>
        <v>#DIV/0!</v>
      </c>
      <c r="I50" s="115">
        <f t="shared" si="4"/>
        <v>0</v>
      </c>
      <c r="J50" s="125">
        <f>(D50+E50)*'G702'!J21+F50*'G702'!J23</f>
        <v>0</v>
      </c>
      <c r="K50" s="10"/>
    </row>
    <row r="51" spans="1:11" ht="12.95" customHeight="1">
      <c r="A51" s="337"/>
      <c r="B51" s="276"/>
      <c r="C51" s="278"/>
      <c r="D51" s="240"/>
      <c r="E51" s="240"/>
      <c r="F51" s="240"/>
      <c r="G51" s="115">
        <f t="shared" si="5"/>
        <v>0</v>
      </c>
      <c r="H51" s="63" t="e">
        <f t="shared" si="3"/>
        <v>#DIV/0!</v>
      </c>
      <c r="I51" s="115">
        <f t="shared" si="4"/>
        <v>0</v>
      </c>
      <c r="J51" s="125">
        <f>(D51+E51)*'G702'!J21+F51*'G702'!J23</f>
        <v>0</v>
      </c>
      <c r="K51" s="10"/>
    </row>
    <row r="52" spans="1:11" ht="12.95" customHeight="1">
      <c r="A52" s="337"/>
      <c r="B52" s="276"/>
      <c r="C52" s="278"/>
      <c r="D52" s="240"/>
      <c r="E52" s="240"/>
      <c r="F52" s="240"/>
      <c r="G52" s="115">
        <f t="shared" si="5"/>
        <v>0</v>
      </c>
      <c r="H52" s="63" t="e">
        <f t="shared" si="3"/>
        <v>#DIV/0!</v>
      </c>
      <c r="I52" s="115">
        <f t="shared" si="4"/>
        <v>0</v>
      </c>
      <c r="J52" s="125">
        <f>(D52+E52)*'G702'!J21+F52*'G702'!J23</f>
        <v>0</v>
      </c>
      <c r="K52" s="10"/>
    </row>
    <row r="53" spans="1:11" ht="12.95" customHeight="1">
      <c r="A53" s="337"/>
      <c r="B53" s="276"/>
      <c r="C53" s="278"/>
      <c r="D53" s="240"/>
      <c r="E53" s="240"/>
      <c r="F53" s="240"/>
      <c r="G53" s="115">
        <f t="shared" si="5"/>
        <v>0</v>
      </c>
      <c r="H53" s="63" t="e">
        <f t="shared" si="3"/>
        <v>#DIV/0!</v>
      </c>
      <c r="I53" s="115">
        <f t="shared" si="4"/>
        <v>0</v>
      </c>
      <c r="J53" s="125">
        <f>(D53+E53)*'G702'!J21+F53*'G702'!J23</f>
        <v>0</v>
      </c>
      <c r="K53" s="10"/>
    </row>
    <row r="54" spans="1:11" ht="12.95" customHeight="1">
      <c r="A54" s="337"/>
      <c r="B54" s="276"/>
      <c r="C54" s="278"/>
      <c r="D54" s="240"/>
      <c r="E54" s="240"/>
      <c r="F54" s="240"/>
      <c r="G54" s="115">
        <f t="shared" si="5"/>
        <v>0</v>
      </c>
      <c r="H54" s="63" t="e">
        <f t="shared" si="3"/>
        <v>#DIV/0!</v>
      </c>
      <c r="I54" s="115">
        <f t="shared" si="4"/>
        <v>0</v>
      </c>
      <c r="J54" s="125">
        <f>(D54+E54)*'G702'!J21+F54*'G702'!J23</f>
        <v>0</v>
      </c>
      <c r="K54" s="10"/>
    </row>
    <row r="55" spans="1:11" ht="12.95" customHeight="1">
      <c r="A55" s="337"/>
      <c r="B55" s="276"/>
      <c r="C55" s="278"/>
      <c r="D55" s="240"/>
      <c r="E55" s="240"/>
      <c r="F55" s="240"/>
      <c r="G55" s="115">
        <f t="shared" si="5"/>
        <v>0</v>
      </c>
      <c r="H55" s="63" t="e">
        <f t="shared" si="3"/>
        <v>#DIV/0!</v>
      </c>
      <c r="I55" s="115">
        <f t="shared" si="4"/>
        <v>0</v>
      </c>
      <c r="J55" s="125">
        <f>(D55+E55)*'G702'!J21+F55*'G702'!J23</f>
        <v>0</v>
      </c>
      <c r="K55" s="10"/>
    </row>
    <row r="56" spans="1:11" ht="12.95" customHeight="1">
      <c r="A56" s="337"/>
      <c r="B56" s="276"/>
      <c r="C56" s="278"/>
      <c r="D56" s="240"/>
      <c r="E56" s="240"/>
      <c r="F56" s="240"/>
      <c r="G56" s="115">
        <f t="shared" si="5"/>
        <v>0</v>
      </c>
      <c r="H56" s="63" t="e">
        <f t="shared" si="3"/>
        <v>#DIV/0!</v>
      </c>
      <c r="I56" s="115">
        <f t="shared" si="4"/>
        <v>0</v>
      </c>
      <c r="J56" s="125">
        <f>(D56+E56)*'G702'!J21+F56*'G702'!J23</f>
        <v>0</v>
      </c>
      <c r="K56" s="10"/>
    </row>
    <row r="57" spans="1:11" ht="12.95" customHeight="1">
      <c r="A57" s="337"/>
      <c r="B57" s="276"/>
      <c r="C57" s="278"/>
      <c r="D57" s="240"/>
      <c r="E57" s="240"/>
      <c r="F57" s="240"/>
      <c r="G57" s="115">
        <f t="shared" si="5"/>
        <v>0</v>
      </c>
      <c r="H57" s="63" t="e">
        <f t="shared" si="3"/>
        <v>#DIV/0!</v>
      </c>
      <c r="I57" s="115">
        <f t="shared" si="4"/>
        <v>0</v>
      </c>
      <c r="J57" s="125">
        <f>(D57+E57)*'G702'!J21+F57*'G702'!J23</f>
        <v>0</v>
      </c>
      <c r="K57" s="10"/>
    </row>
    <row r="58" spans="1:11" ht="12.95" customHeight="1">
      <c r="A58" s="337"/>
      <c r="B58" s="276"/>
      <c r="C58" s="278"/>
      <c r="D58" s="240"/>
      <c r="E58" s="240"/>
      <c r="F58" s="240"/>
      <c r="G58" s="115">
        <f t="shared" si="5"/>
        <v>0</v>
      </c>
      <c r="H58" s="63" t="e">
        <f t="shared" si="3"/>
        <v>#DIV/0!</v>
      </c>
      <c r="I58" s="115">
        <f t="shared" si="4"/>
        <v>0</v>
      </c>
      <c r="J58" s="125">
        <f>(D58+E58)*'G702'!J21+F58*'G702'!J23</f>
        <v>0</v>
      </c>
      <c r="K58" s="10"/>
    </row>
    <row r="59" spans="1:11" ht="12.95" customHeight="1">
      <c r="A59" s="337"/>
      <c r="B59" s="276"/>
      <c r="C59" s="278"/>
      <c r="D59" s="240"/>
      <c r="E59" s="240"/>
      <c r="F59" s="240"/>
      <c r="G59" s="115">
        <f t="shared" si="5"/>
        <v>0</v>
      </c>
      <c r="H59" s="63" t="e">
        <f t="shared" si="3"/>
        <v>#DIV/0!</v>
      </c>
      <c r="I59" s="115">
        <f t="shared" si="4"/>
        <v>0</v>
      </c>
      <c r="J59" s="125">
        <f>(D59+E59)*'G702'!J21+F59*'G702'!J23</f>
        <v>0</v>
      </c>
      <c r="K59" s="10"/>
    </row>
    <row r="60" spans="1:11" ht="12.95" customHeight="1">
      <c r="A60" s="337"/>
      <c r="B60" s="276"/>
      <c r="C60" s="278"/>
      <c r="D60" s="240"/>
      <c r="E60" s="240"/>
      <c r="F60" s="240"/>
      <c r="G60" s="115">
        <f t="shared" si="5"/>
        <v>0</v>
      </c>
      <c r="H60" s="63" t="e">
        <f t="shared" si="3"/>
        <v>#DIV/0!</v>
      </c>
      <c r="I60" s="115">
        <f t="shared" si="4"/>
        <v>0</v>
      </c>
      <c r="J60" s="125">
        <f>(D60+E60)*'G702'!J21+F60*'G702'!J23</f>
        <v>0</v>
      </c>
      <c r="K60" s="10"/>
    </row>
    <row r="61" spans="1:11" ht="12.95" customHeight="1">
      <c r="A61" s="337"/>
      <c r="B61" s="276"/>
      <c r="C61" s="278"/>
      <c r="D61" s="240"/>
      <c r="E61" s="240"/>
      <c r="F61" s="240"/>
      <c r="G61" s="115">
        <f t="shared" si="5"/>
        <v>0</v>
      </c>
      <c r="H61" s="63" t="e">
        <f t="shared" si="3"/>
        <v>#DIV/0!</v>
      </c>
      <c r="I61" s="115">
        <f t="shared" si="4"/>
        <v>0</v>
      </c>
      <c r="J61" s="125">
        <f>(D61+E61)*'G702'!J21+F61*'G702'!J23</f>
        <v>0</v>
      </c>
      <c r="K61" s="10"/>
    </row>
    <row r="62" spans="1:11" ht="12.95" customHeight="1">
      <c r="A62" s="337"/>
      <c r="B62" s="276"/>
      <c r="C62" s="278"/>
      <c r="D62" s="240"/>
      <c r="E62" s="240"/>
      <c r="F62" s="240"/>
      <c r="G62" s="115">
        <f t="shared" si="5"/>
        <v>0</v>
      </c>
      <c r="H62" s="63" t="e">
        <f t="shared" si="3"/>
        <v>#DIV/0!</v>
      </c>
      <c r="I62" s="115">
        <f t="shared" si="4"/>
        <v>0</v>
      </c>
      <c r="J62" s="125">
        <f>(D62+E62)*'G702'!J21+F62*'G702'!J23</f>
        <v>0</v>
      </c>
      <c r="K62" s="10"/>
    </row>
    <row r="63" spans="1:11" ht="12.95" customHeight="1">
      <c r="A63" s="337"/>
      <c r="B63" s="276"/>
      <c r="C63" s="278"/>
      <c r="D63" s="240"/>
      <c r="E63" s="240"/>
      <c r="F63" s="240"/>
      <c r="G63" s="115">
        <f t="shared" si="5"/>
        <v>0</v>
      </c>
      <c r="H63" s="63" t="e">
        <f t="shared" si="3"/>
        <v>#DIV/0!</v>
      </c>
      <c r="I63" s="115">
        <f t="shared" si="4"/>
        <v>0</v>
      </c>
      <c r="J63" s="125">
        <f>(D63+E63)*'G702'!J21+F63*'G702'!J23</f>
        <v>0</v>
      </c>
      <c r="K63" s="10"/>
    </row>
    <row r="64" spans="1:11" ht="12.95" customHeight="1">
      <c r="A64" s="335"/>
      <c r="B64" s="279"/>
      <c r="C64" s="249"/>
      <c r="D64" s="240"/>
      <c r="E64" s="240"/>
      <c r="F64" s="240"/>
      <c r="G64" s="115">
        <f t="shared" si="0"/>
        <v>0</v>
      </c>
      <c r="H64" s="63" t="e">
        <f t="shared" si="1"/>
        <v>#DIV/0!</v>
      </c>
      <c r="I64" s="115">
        <f t="shared" si="2"/>
        <v>0</v>
      </c>
      <c r="J64" s="125">
        <f>(D64+E64)*'G702'!J21+F64*'G702'!J23</f>
        <v>0</v>
      </c>
      <c r="K64" s="9"/>
    </row>
    <row r="65" spans="1:11" ht="12.95" customHeight="1">
      <c r="A65" s="335"/>
      <c r="B65" s="276"/>
      <c r="C65" s="249"/>
      <c r="D65" s="240"/>
      <c r="E65" s="240"/>
      <c r="F65" s="240"/>
      <c r="G65" s="115">
        <f t="shared" si="0"/>
        <v>0</v>
      </c>
      <c r="H65" s="63" t="e">
        <f t="shared" si="1"/>
        <v>#DIV/0!</v>
      </c>
      <c r="I65" s="115">
        <f t="shared" si="2"/>
        <v>0</v>
      </c>
      <c r="J65" s="125">
        <f>(D65+E65)*'G702'!J21+F65*'G702'!J23</f>
        <v>0</v>
      </c>
      <c r="K65" s="9"/>
    </row>
    <row r="66" spans="1:11" ht="12.95" customHeight="1">
      <c r="A66" s="335"/>
      <c r="B66" s="276"/>
      <c r="C66" s="249"/>
      <c r="D66" s="240"/>
      <c r="E66" s="240"/>
      <c r="F66" s="240"/>
      <c r="G66" s="115">
        <f t="shared" si="0"/>
        <v>0</v>
      </c>
      <c r="H66" s="63" t="e">
        <f t="shared" si="1"/>
        <v>#DIV/0!</v>
      </c>
      <c r="I66" s="115">
        <f t="shared" si="2"/>
        <v>0</v>
      </c>
      <c r="J66" s="125">
        <f>(D66+E66)*'G702'!J21+F66*'G702'!J23</f>
        <v>0</v>
      </c>
      <c r="K66" s="9"/>
    </row>
    <row r="67" spans="1:11" ht="12.95" customHeight="1">
      <c r="A67" s="335"/>
      <c r="B67" s="276"/>
      <c r="C67" s="249"/>
      <c r="D67" s="240"/>
      <c r="E67" s="240"/>
      <c r="F67" s="240"/>
      <c r="G67" s="115">
        <f t="shared" si="0"/>
        <v>0</v>
      </c>
      <c r="H67" s="63" t="e">
        <f t="shared" si="1"/>
        <v>#DIV/0!</v>
      </c>
      <c r="I67" s="115">
        <f t="shared" si="2"/>
        <v>0</v>
      </c>
      <c r="J67" s="125">
        <f>(D67+E67)*'G702'!J21+F67*'G702'!J23</f>
        <v>0</v>
      </c>
      <c r="K67" s="9"/>
    </row>
    <row r="68" spans="1:11" ht="12.95" customHeight="1">
      <c r="A68" s="335"/>
      <c r="B68" s="276"/>
      <c r="C68" s="249"/>
      <c r="D68" s="240"/>
      <c r="E68" s="240"/>
      <c r="F68" s="240"/>
      <c r="G68" s="115">
        <f t="shared" si="0"/>
        <v>0</v>
      </c>
      <c r="H68" s="63" t="e">
        <f t="shared" si="1"/>
        <v>#DIV/0!</v>
      </c>
      <c r="I68" s="115">
        <f t="shared" si="2"/>
        <v>0</v>
      </c>
      <c r="J68" s="125">
        <f>(D68+E68)*'G702'!J21+F68*'G702'!J23</f>
        <v>0</v>
      </c>
      <c r="K68" s="9"/>
    </row>
    <row r="69" spans="1:11" ht="12.95" customHeight="1">
      <c r="A69" s="335"/>
      <c r="B69" s="276"/>
      <c r="C69" s="249"/>
      <c r="D69" s="240"/>
      <c r="E69" s="240"/>
      <c r="F69" s="240"/>
      <c r="G69" s="115">
        <f t="shared" si="0"/>
        <v>0</v>
      </c>
      <c r="H69" s="63" t="e">
        <f t="shared" si="1"/>
        <v>#DIV/0!</v>
      </c>
      <c r="I69" s="115">
        <f t="shared" si="2"/>
        <v>0</v>
      </c>
      <c r="J69" s="125">
        <f>(D69+E69)*'G702'!J21+F69*'G702'!J23</f>
        <v>0</v>
      </c>
      <c r="K69" s="9"/>
    </row>
    <row r="70" spans="1:11" ht="12.95" customHeight="1">
      <c r="A70" s="335"/>
      <c r="B70" s="276"/>
      <c r="C70" s="249"/>
      <c r="D70" s="240"/>
      <c r="E70" s="240"/>
      <c r="F70" s="240"/>
      <c r="G70" s="115">
        <f t="shared" si="0"/>
        <v>0</v>
      </c>
      <c r="H70" s="63" t="e">
        <f t="shared" si="1"/>
        <v>#DIV/0!</v>
      </c>
      <c r="I70" s="115">
        <f t="shared" si="2"/>
        <v>0</v>
      </c>
      <c r="J70" s="125">
        <f>(D70+E70)*'G702'!J21+F70*'G702'!J23</f>
        <v>0</v>
      </c>
      <c r="K70" s="9"/>
    </row>
    <row r="71" spans="1:11" ht="12.95" customHeight="1">
      <c r="A71" s="335"/>
      <c r="B71" s="276"/>
      <c r="C71" s="249"/>
      <c r="D71" s="240"/>
      <c r="E71" s="240"/>
      <c r="F71" s="240"/>
      <c r="G71" s="115">
        <f t="shared" si="0"/>
        <v>0</v>
      </c>
      <c r="H71" s="63" t="e">
        <f t="shared" si="1"/>
        <v>#DIV/0!</v>
      </c>
      <c r="I71" s="115">
        <f t="shared" si="2"/>
        <v>0</v>
      </c>
      <c r="J71" s="125">
        <f>(D71+E71)*'G702'!J21+F71*'G702'!J23</f>
        <v>0</v>
      </c>
      <c r="K71" s="9"/>
    </row>
    <row r="72" spans="1:11" ht="12.95" customHeight="1">
      <c r="A72" s="335"/>
      <c r="B72" s="276"/>
      <c r="C72" s="249"/>
      <c r="D72" s="240"/>
      <c r="E72" s="240"/>
      <c r="F72" s="240"/>
      <c r="G72" s="115">
        <f t="shared" si="0"/>
        <v>0</v>
      </c>
      <c r="H72" s="63" t="e">
        <f t="shared" si="1"/>
        <v>#DIV/0!</v>
      </c>
      <c r="I72" s="115">
        <f t="shared" si="2"/>
        <v>0</v>
      </c>
      <c r="J72" s="125">
        <f>(D72+E72)*'G702'!J21+F72*'G702'!J23</f>
        <v>0</v>
      </c>
      <c r="K72" s="9"/>
    </row>
    <row r="73" spans="1:11" ht="12.95" customHeight="1">
      <c r="A73" s="335"/>
      <c r="B73" s="276"/>
      <c r="C73" s="249"/>
      <c r="D73" s="240"/>
      <c r="E73" s="240"/>
      <c r="F73" s="240"/>
      <c r="G73" s="115">
        <f t="shared" si="0"/>
        <v>0</v>
      </c>
      <c r="H73" s="63" t="e">
        <f t="shared" si="1"/>
        <v>#DIV/0!</v>
      </c>
      <c r="I73" s="115">
        <f t="shared" si="2"/>
        <v>0</v>
      </c>
      <c r="J73" s="125">
        <f>(D73+E73)*'G702'!J21+F73*'G702'!J23</f>
        <v>0</v>
      </c>
      <c r="K73" s="9"/>
    </row>
    <row r="74" spans="1:11" ht="12.95" customHeight="1">
      <c r="A74" s="335"/>
      <c r="B74" s="276"/>
      <c r="C74" s="249"/>
      <c r="D74" s="240"/>
      <c r="E74" s="240"/>
      <c r="F74" s="240"/>
      <c r="G74" s="115">
        <f t="shared" si="0"/>
        <v>0</v>
      </c>
      <c r="H74" s="63" t="e">
        <f t="shared" si="1"/>
        <v>#DIV/0!</v>
      </c>
      <c r="I74" s="115">
        <f t="shared" si="2"/>
        <v>0</v>
      </c>
      <c r="J74" s="125">
        <f>(D74+E74)*'G702'!J21+F74*'G702'!J23</f>
        <v>0</v>
      </c>
      <c r="K74" s="9"/>
    </row>
    <row r="75" spans="1:11" ht="12.95" customHeight="1">
      <c r="A75" s="335"/>
      <c r="B75" s="276"/>
      <c r="C75" s="249"/>
      <c r="D75" s="240"/>
      <c r="E75" s="240"/>
      <c r="F75" s="240"/>
      <c r="G75" s="115">
        <f t="shared" si="0"/>
        <v>0</v>
      </c>
      <c r="H75" s="63" t="e">
        <f t="shared" si="1"/>
        <v>#DIV/0!</v>
      </c>
      <c r="I75" s="115">
        <f t="shared" si="2"/>
        <v>0</v>
      </c>
      <c r="J75" s="125">
        <f>(D75+E75)*'G702'!J21+F75*'G702'!J23</f>
        <v>0</v>
      </c>
      <c r="K75" s="9"/>
    </row>
    <row r="76" spans="1:11" ht="12.95" customHeight="1">
      <c r="A76" s="335"/>
      <c r="B76" s="276"/>
      <c r="C76" s="249"/>
      <c r="D76" s="240"/>
      <c r="E76" s="240"/>
      <c r="F76" s="240"/>
      <c r="G76" s="115">
        <f t="shared" si="0"/>
        <v>0</v>
      </c>
      <c r="H76" s="63" t="e">
        <f t="shared" si="1"/>
        <v>#DIV/0!</v>
      </c>
      <c r="I76" s="115">
        <f t="shared" si="2"/>
        <v>0</v>
      </c>
      <c r="J76" s="125">
        <f>(D76+E76)*'G702'!J21+F76*'G702'!J23</f>
        <v>0</v>
      </c>
      <c r="K76" s="9"/>
    </row>
    <row r="77" spans="1:11" ht="12.95" customHeight="1">
      <c r="A77" s="335"/>
      <c r="B77" s="276"/>
      <c r="C77" s="249"/>
      <c r="D77" s="240"/>
      <c r="E77" s="240"/>
      <c r="F77" s="240"/>
      <c r="G77" s="115">
        <f t="shared" si="0"/>
        <v>0</v>
      </c>
      <c r="H77" s="63" t="e">
        <f t="shared" si="1"/>
        <v>#DIV/0!</v>
      </c>
      <c r="I77" s="115">
        <f t="shared" si="2"/>
        <v>0</v>
      </c>
      <c r="J77" s="125">
        <f>(D77+E77)*'G702'!J21+F77*'G702'!J23</f>
        <v>0</v>
      </c>
      <c r="K77" s="9"/>
    </row>
    <row r="78" spans="1:11" ht="12.95" customHeight="1">
      <c r="A78" s="335"/>
      <c r="B78" s="276"/>
      <c r="C78" s="249"/>
      <c r="D78" s="240"/>
      <c r="E78" s="240"/>
      <c r="F78" s="240"/>
      <c r="G78" s="115">
        <f t="shared" si="0"/>
        <v>0</v>
      </c>
      <c r="H78" s="63" t="e">
        <f t="shared" si="1"/>
        <v>#DIV/0!</v>
      </c>
      <c r="I78" s="115">
        <f t="shared" si="2"/>
        <v>0</v>
      </c>
      <c r="J78" s="125">
        <f>(D78+E78)*'G702'!J21+F78*'G702'!J23</f>
        <v>0</v>
      </c>
      <c r="K78" s="9"/>
    </row>
    <row r="79" spans="1:11" ht="12.95" customHeight="1">
      <c r="A79" s="335"/>
      <c r="B79" s="276"/>
      <c r="C79" s="249"/>
      <c r="D79" s="240"/>
      <c r="E79" s="240"/>
      <c r="F79" s="240"/>
      <c r="G79" s="115">
        <f t="shared" si="0"/>
        <v>0</v>
      </c>
      <c r="H79" s="63" t="e">
        <f t="shared" si="1"/>
        <v>#DIV/0!</v>
      </c>
      <c r="I79" s="115">
        <f t="shared" si="2"/>
        <v>0</v>
      </c>
      <c r="J79" s="125">
        <f>(D79+E79)*'G702'!J21+F79*'G702'!J23</f>
        <v>0</v>
      </c>
      <c r="K79" s="9"/>
    </row>
    <row r="80" spans="1:11" ht="12.95" customHeight="1">
      <c r="A80" s="335"/>
      <c r="B80" s="276"/>
      <c r="C80" s="249"/>
      <c r="D80" s="240"/>
      <c r="E80" s="240"/>
      <c r="F80" s="240"/>
      <c r="G80" s="115">
        <f t="shared" si="0"/>
        <v>0</v>
      </c>
      <c r="H80" s="63" t="e">
        <f t="shared" si="1"/>
        <v>#DIV/0!</v>
      </c>
      <c r="I80" s="115">
        <f t="shared" si="2"/>
        <v>0</v>
      </c>
      <c r="J80" s="125">
        <f>(D80+E80)*'G702'!J21+F80*'G702'!J23</f>
        <v>0</v>
      </c>
      <c r="K80" s="9"/>
    </row>
    <row r="81" spans="1:11" ht="12.95" customHeight="1">
      <c r="A81" s="335"/>
      <c r="B81" s="276"/>
      <c r="C81" s="249"/>
      <c r="D81" s="240"/>
      <c r="E81" s="240"/>
      <c r="F81" s="240"/>
      <c r="G81" s="115">
        <f t="shared" si="0"/>
        <v>0</v>
      </c>
      <c r="H81" s="63" t="e">
        <f t="shared" si="1"/>
        <v>#DIV/0!</v>
      </c>
      <c r="I81" s="115">
        <f t="shared" si="2"/>
        <v>0</v>
      </c>
      <c r="J81" s="125">
        <f>(D81+E81)*'G702'!J21+F81*'G702'!J23</f>
        <v>0</v>
      </c>
      <c r="K81" s="9"/>
    </row>
    <row r="82" spans="1:11" ht="12.95" customHeight="1">
      <c r="A82" s="335"/>
      <c r="B82" s="280"/>
      <c r="C82" s="249"/>
      <c r="D82" s="240"/>
      <c r="E82" s="240"/>
      <c r="F82" s="240"/>
      <c r="G82" s="115">
        <f t="shared" si="0"/>
        <v>0</v>
      </c>
      <c r="H82" s="63" t="e">
        <f t="shared" si="1"/>
        <v>#DIV/0!</v>
      </c>
      <c r="I82" s="115">
        <f t="shared" si="2"/>
        <v>0</v>
      </c>
      <c r="J82" s="125">
        <f>(D82+E82)*'G702'!J21+F82*'G702'!J23</f>
        <v>0</v>
      </c>
      <c r="K82" s="13"/>
    </row>
    <row r="83" spans="1:11" ht="12.95" customHeight="1">
      <c r="A83" s="336"/>
      <c r="B83" s="276"/>
      <c r="C83" s="277"/>
      <c r="D83" s="266"/>
      <c r="E83" s="266"/>
      <c r="F83" s="266"/>
      <c r="G83" s="127">
        <f t="shared" si="0"/>
        <v>0</v>
      </c>
      <c r="H83" s="107" t="e">
        <f t="shared" si="1"/>
        <v>#DIV/0!</v>
      </c>
      <c r="I83" s="127">
        <f t="shared" si="2"/>
        <v>0</v>
      </c>
      <c r="J83" s="125">
        <f>(D83+E83)*'G702'!J21+F83*'G702'!J23</f>
        <v>0</v>
      </c>
      <c r="K83" s="9"/>
    </row>
    <row r="84" spans="1:11" ht="12.95" customHeight="1">
      <c r="A84" s="336"/>
      <c r="B84" s="276"/>
      <c r="C84" s="277"/>
      <c r="D84" s="266"/>
      <c r="E84" s="266"/>
      <c r="F84" s="266"/>
      <c r="G84" s="127">
        <f t="shared" si="0"/>
        <v>0</v>
      </c>
      <c r="H84" s="107" t="e">
        <f t="shared" si="1"/>
        <v>#DIV/0!</v>
      </c>
      <c r="I84" s="127">
        <f t="shared" si="2"/>
        <v>0</v>
      </c>
      <c r="J84" s="125">
        <f>(D84+E84)*'G702'!J21+F84*'G702'!J23</f>
        <v>0</v>
      </c>
      <c r="K84" s="9"/>
    </row>
    <row r="85" spans="1:11" ht="12.95" customHeight="1">
      <c r="A85" s="336"/>
      <c r="B85" s="276"/>
      <c r="C85" s="277"/>
      <c r="D85" s="266"/>
      <c r="E85" s="266"/>
      <c r="F85" s="266"/>
      <c r="G85" s="127">
        <f t="shared" si="0"/>
        <v>0</v>
      </c>
      <c r="H85" s="107" t="e">
        <f t="shared" si="1"/>
        <v>#DIV/0!</v>
      </c>
      <c r="I85" s="127">
        <f t="shared" si="2"/>
        <v>0</v>
      </c>
      <c r="J85" s="125">
        <f>(D85+E85)*'G702'!J21+F85*'G702'!J23</f>
        <v>0</v>
      </c>
      <c r="K85" s="9"/>
    </row>
    <row r="86" spans="1:11" ht="12.95" customHeight="1">
      <c r="A86" s="336"/>
      <c r="B86" s="276"/>
      <c r="C86" s="277"/>
      <c r="D86" s="266"/>
      <c r="E86" s="266"/>
      <c r="F86" s="266"/>
      <c r="G86" s="127">
        <f t="shared" si="0"/>
        <v>0</v>
      </c>
      <c r="H86" s="107" t="e">
        <f t="shared" si="1"/>
        <v>#DIV/0!</v>
      </c>
      <c r="I86" s="127">
        <f t="shared" si="2"/>
        <v>0</v>
      </c>
      <c r="J86" s="125">
        <f>(D86+E86)*'G702'!J21+F86*'G702'!J23</f>
        <v>0</v>
      </c>
      <c r="K86" s="9"/>
    </row>
    <row r="87" spans="1:11" ht="12.95" customHeight="1">
      <c r="A87" s="336"/>
      <c r="B87" s="276"/>
      <c r="C87" s="277"/>
      <c r="D87" s="266"/>
      <c r="E87" s="266"/>
      <c r="F87" s="266"/>
      <c r="G87" s="127">
        <f t="shared" si="0"/>
        <v>0</v>
      </c>
      <c r="H87" s="107" t="e">
        <f t="shared" si="1"/>
        <v>#DIV/0!</v>
      </c>
      <c r="I87" s="127">
        <f t="shared" si="2"/>
        <v>0</v>
      </c>
      <c r="J87" s="125">
        <f>(D87+E87)*'G702'!J21+F87*'G702'!J23</f>
        <v>0</v>
      </c>
      <c r="K87" s="9"/>
    </row>
    <row r="88" spans="1:11" ht="12.95" customHeight="1">
      <c r="A88" s="336"/>
      <c r="B88" s="276"/>
      <c r="C88" s="277"/>
      <c r="D88" s="266"/>
      <c r="E88" s="266"/>
      <c r="F88" s="266"/>
      <c r="G88" s="127">
        <f t="shared" si="0"/>
        <v>0</v>
      </c>
      <c r="H88" s="107" t="e">
        <f t="shared" si="1"/>
        <v>#DIV/0!</v>
      </c>
      <c r="I88" s="127">
        <f t="shared" si="2"/>
        <v>0</v>
      </c>
      <c r="J88" s="125">
        <f>(D88+E88)*'G702'!J21+F88*'G702'!J23</f>
        <v>0</v>
      </c>
      <c r="K88" s="9"/>
    </row>
    <row r="89" spans="1:11" ht="12.95" customHeight="1">
      <c r="A89" s="336"/>
      <c r="B89" s="276"/>
      <c r="C89" s="277"/>
      <c r="D89" s="266"/>
      <c r="E89" s="266"/>
      <c r="F89" s="266"/>
      <c r="G89" s="127">
        <f t="shared" si="0"/>
        <v>0</v>
      </c>
      <c r="H89" s="107" t="e">
        <f t="shared" si="1"/>
        <v>#DIV/0!</v>
      </c>
      <c r="I89" s="127">
        <f t="shared" si="2"/>
        <v>0</v>
      </c>
      <c r="J89" s="125">
        <f>(D89+E89)*'G702'!J21+F89*'G702'!J23</f>
        <v>0</v>
      </c>
      <c r="K89" s="9"/>
    </row>
    <row r="90" spans="1:11" ht="12.95" customHeight="1">
      <c r="A90" s="336"/>
      <c r="B90" s="276"/>
      <c r="C90" s="277"/>
      <c r="D90" s="266"/>
      <c r="E90" s="266"/>
      <c r="F90" s="266"/>
      <c r="G90" s="127">
        <f t="shared" si="0"/>
        <v>0</v>
      </c>
      <c r="H90" s="107" t="e">
        <f t="shared" si="1"/>
        <v>#DIV/0!</v>
      </c>
      <c r="I90" s="127">
        <f t="shared" si="2"/>
        <v>0</v>
      </c>
      <c r="J90" s="125">
        <f>(D90+E90)*'G702'!J21+F90*'G702'!J23</f>
        <v>0</v>
      </c>
      <c r="K90" s="9"/>
    </row>
    <row r="91" spans="1:11" ht="12.95" customHeight="1">
      <c r="A91" s="336"/>
      <c r="B91" s="276"/>
      <c r="C91" s="277"/>
      <c r="D91" s="266"/>
      <c r="E91" s="266"/>
      <c r="F91" s="266"/>
      <c r="G91" s="127">
        <f t="shared" si="0"/>
        <v>0</v>
      </c>
      <c r="H91" s="107" t="e">
        <f t="shared" si="1"/>
        <v>#DIV/0!</v>
      </c>
      <c r="I91" s="127">
        <f t="shared" si="2"/>
        <v>0</v>
      </c>
      <c r="J91" s="125">
        <f>(D91+E91)*'G702'!J21+F91*'G702'!J23</f>
        <v>0</v>
      </c>
      <c r="K91" s="9"/>
    </row>
    <row r="92" spans="1:11" ht="12.95" customHeight="1">
      <c r="A92" s="336"/>
      <c r="B92" s="276"/>
      <c r="C92" s="277"/>
      <c r="D92" s="266"/>
      <c r="E92" s="266"/>
      <c r="F92" s="266"/>
      <c r="G92" s="127">
        <f t="shared" si="0"/>
        <v>0</v>
      </c>
      <c r="H92" s="107" t="e">
        <f t="shared" si="1"/>
        <v>#DIV/0!</v>
      </c>
      <c r="I92" s="127">
        <f t="shared" si="2"/>
        <v>0</v>
      </c>
      <c r="J92" s="125">
        <f>(D92+E92)*'G702'!J21+F92*'G702'!J23</f>
        <v>0</v>
      </c>
      <c r="K92" s="9"/>
    </row>
    <row r="93" spans="1:11" ht="12.95" customHeight="1">
      <c r="A93" s="336"/>
      <c r="B93" s="276"/>
      <c r="C93" s="277"/>
      <c r="D93" s="266"/>
      <c r="E93" s="266"/>
      <c r="F93" s="266"/>
      <c r="G93" s="127">
        <f t="shared" si="0"/>
        <v>0</v>
      </c>
      <c r="H93" s="107" t="e">
        <f t="shared" si="1"/>
        <v>#DIV/0!</v>
      </c>
      <c r="I93" s="127">
        <f t="shared" si="2"/>
        <v>0</v>
      </c>
      <c r="J93" s="125">
        <f>(D93+E93)*'G702'!J21+F93*'G702'!J23</f>
        <v>0</v>
      </c>
      <c r="K93" s="9"/>
    </row>
    <row r="94" spans="1:11" ht="12.95" customHeight="1">
      <c r="A94" s="336"/>
      <c r="B94" s="276"/>
      <c r="C94" s="277"/>
      <c r="D94" s="266"/>
      <c r="E94" s="266"/>
      <c r="F94" s="266"/>
      <c r="G94" s="127">
        <f t="shared" si="0"/>
        <v>0</v>
      </c>
      <c r="H94" s="107" t="e">
        <f t="shared" si="1"/>
        <v>#DIV/0!</v>
      </c>
      <c r="I94" s="127">
        <f t="shared" si="2"/>
        <v>0</v>
      </c>
      <c r="J94" s="125">
        <f>(D94+E94)*'G702'!J21+F94*'G702'!J23</f>
        <v>0</v>
      </c>
      <c r="K94" s="9"/>
    </row>
    <row r="95" spans="1:11" ht="12.95" customHeight="1">
      <c r="A95" s="336"/>
      <c r="B95" s="276"/>
      <c r="C95" s="277"/>
      <c r="D95" s="266"/>
      <c r="E95" s="266"/>
      <c r="F95" s="266"/>
      <c r="G95" s="127">
        <f t="shared" si="0"/>
        <v>0</v>
      </c>
      <c r="H95" s="107" t="e">
        <f t="shared" si="1"/>
        <v>#DIV/0!</v>
      </c>
      <c r="I95" s="127">
        <f t="shared" si="2"/>
        <v>0</v>
      </c>
      <c r="J95" s="125">
        <f>(D95+E95)*'G702'!J21+F95*'G702'!J23</f>
        <v>0</v>
      </c>
      <c r="K95" s="9"/>
    </row>
    <row r="96" spans="1:11" ht="12.95" customHeight="1">
      <c r="A96" s="336"/>
      <c r="B96" s="276"/>
      <c r="C96" s="277"/>
      <c r="D96" s="266"/>
      <c r="E96" s="266"/>
      <c r="F96" s="266"/>
      <c r="G96" s="127">
        <f t="shared" si="0"/>
        <v>0</v>
      </c>
      <c r="H96" s="107" t="e">
        <f t="shared" si="1"/>
        <v>#DIV/0!</v>
      </c>
      <c r="I96" s="127">
        <f t="shared" si="2"/>
        <v>0</v>
      </c>
      <c r="J96" s="125">
        <f>(D96+E96)*'G702'!J21+F96*'G702'!J23</f>
        <v>0</v>
      </c>
      <c r="K96" s="9"/>
    </row>
    <row r="97" spans="1:11" ht="12.95" customHeight="1">
      <c r="A97" s="338"/>
      <c r="B97" s="323"/>
      <c r="C97" s="272"/>
      <c r="D97" s="324"/>
      <c r="E97" s="324"/>
      <c r="F97" s="324"/>
      <c r="G97" s="325">
        <f t="shared" si="0"/>
        <v>0</v>
      </c>
      <c r="H97" s="326" t="e">
        <f t="shared" si="1"/>
        <v>#DIV/0!</v>
      </c>
      <c r="I97" s="325">
        <f t="shared" si="2"/>
        <v>0</v>
      </c>
      <c r="J97" s="144">
        <f>(D97+E97)*'G702'!J21+F97*'G702'!J23</f>
        <v>0</v>
      </c>
      <c r="K97" s="9"/>
    </row>
  </sheetData>
  <sheetProtection sheet="1" objects="1" scenarios="1"/>
  <mergeCells count="2">
    <mergeCell ref="I5:J5"/>
    <mergeCell ref="D7:E8"/>
  </mergeCells>
  <pageMargins left="0.7" right="0.7" top="0.75" bottom="0.75" header="0.3" footer="0.3"/>
  <pageSetup scale="80" orientation="landscape" verticalDpi="1200" r:id="rId1"/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51"/>
  <sheetViews>
    <sheetView showGridLines="0" view="pageBreakPreview" topLeftCell="A21" zoomScaleNormal="100" zoomScaleSheetLayoutView="100" workbookViewId="0">
      <selection activeCell="J11" sqref="J11"/>
    </sheetView>
  </sheetViews>
  <sheetFormatPr defaultRowHeight="12.75"/>
  <sheetData>
    <row r="5" spans="2:2">
      <c r="B5" t="s">
        <v>168</v>
      </c>
    </row>
    <row r="7" spans="2:2">
      <c r="B7" s="12" t="s">
        <v>169</v>
      </c>
    </row>
    <row r="8" spans="2:2">
      <c r="B8" s="21" t="s">
        <v>290</v>
      </c>
    </row>
    <row r="9" spans="2:2">
      <c r="B9" t="s">
        <v>170</v>
      </c>
    </row>
    <row r="10" spans="2:2">
      <c r="B10" s="21" t="s">
        <v>197</v>
      </c>
    </row>
    <row r="11" spans="2:2">
      <c r="B11" s="21"/>
    </row>
    <row r="12" spans="2:2">
      <c r="B12" s="12" t="s">
        <v>171</v>
      </c>
    </row>
    <row r="13" spans="2:2">
      <c r="B13" s="12" t="s">
        <v>199</v>
      </c>
    </row>
    <row r="14" spans="2:2">
      <c r="B14" s="21" t="s">
        <v>200</v>
      </c>
    </row>
    <row r="15" spans="2:2">
      <c r="B15" s="12" t="s">
        <v>201</v>
      </c>
    </row>
    <row r="16" spans="2:2">
      <c r="B16" s="21" t="s">
        <v>202</v>
      </c>
    </row>
    <row r="17" spans="2:2">
      <c r="B17" s="21" t="s">
        <v>291</v>
      </c>
    </row>
    <row r="18" spans="2:2">
      <c r="B18" s="12" t="s">
        <v>277</v>
      </c>
    </row>
    <row r="19" spans="2:2">
      <c r="B19" s="21" t="s">
        <v>198</v>
      </c>
    </row>
    <row r="20" spans="2:2">
      <c r="B20" t="s">
        <v>283</v>
      </c>
    </row>
    <row r="21" spans="2:2">
      <c r="B21" s="12" t="s">
        <v>278</v>
      </c>
    </row>
    <row r="22" spans="2:2">
      <c r="B22" s="21" t="s">
        <v>282</v>
      </c>
    </row>
    <row r="23" spans="2:2">
      <c r="B23" t="s">
        <v>172</v>
      </c>
    </row>
    <row r="24" spans="2:2">
      <c r="B24" s="12" t="s">
        <v>276</v>
      </c>
    </row>
    <row r="25" spans="2:2">
      <c r="B25" s="21" t="s">
        <v>203</v>
      </c>
    </row>
    <row r="26" spans="2:2">
      <c r="B26" t="s">
        <v>173</v>
      </c>
    </row>
    <row r="27" spans="2:2">
      <c r="B27" t="s">
        <v>174</v>
      </c>
    </row>
    <row r="28" spans="2:2">
      <c r="B28" s="12" t="s">
        <v>279</v>
      </c>
    </row>
    <row r="29" spans="2:2">
      <c r="B29" s="21" t="s">
        <v>204</v>
      </c>
    </row>
    <row r="30" spans="2:2">
      <c r="B30" s="12" t="s">
        <v>280</v>
      </c>
    </row>
    <row r="31" spans="2:2">
      <c r="B31" s="21" t="s">
        <v>205</v>
      </c>
    </row>
    <row r="32" spans="2:2">
      <c r="B32" t="s">
        <v>175</v>
      </c>
    </row>
    <row r="33" spans="2:2">
      <c r="B33" s="12" t="s">
        <v>281</v>
      </c>
    </row>
    <row r="34" spans="2:2">
      <c r="B34" s="21" t="s">
        <v>244</v>
      </c>
    </row>
    <row r="35" spans="2:2">
      <c r="B35" s="12" t="s">
        <v>207</v>
      </c>
    </row>
    <row r="36" spans="2:2">
      <c r="B36" s="21" t="s">
        <v>206</v>
      </c>
    </row>
    <row r="37" spans="2:2">
      <c r="B37" s="21"/>
    </row>
    <row r="38" spans="2:2">
      <c r="B38" s="12" t="s">
        <v>176</v>
      </c>
    </row>
    <row r="39" spans="2:2">
      <c r="B39" t="s">
        <v>177</v>
      </c>
    </row>
    <row r="40" spans="2:2">
      <c r="B40" s="12" t="s">
        <v>199</v>
      </c>
    </row>
    <row r="41" spans="2:2">
      <c r="B41" s="21" t="s">
        <v>210</v>
      </c>
    </row>
    <row r="42" spans="2:2">
      <c r="B42" s="12" t="s">
        <v>207</v>
      </c>
    </row>
    <row r="43" spans="2:2">
      <c r="B43" s="21" t="s">
        <v>209</v>
      </c>
    </row>
    <row r="44" spans="2:2">
      <c r="B44" t="s">
        <v>232</v>
      </c>
    </row>
    <row r="45" spans="2:2">
      <c r="B45" t="s">
        <v>178</v>
      </c>
    </row>
    <row r="46" spans="2:2">
      <c r="B46" s="12" t="s">
        <v>208</v>
      </c>
    </row>
    <row r="47" spans="2:2">
      <c r="B47" s="21" t="s">
        <v>211</v>
      </c>
    </row>
    <row r="48" spans="2:2">
      <c r="B48" s="21" t="s">
        <v>179</v>
      </c>
    </row>
    <row r="49" spans="2:2">
      <c r="B49" s="12" t="s">
        <v>212</v>
      </c>
    </row>
    <row r="50" spans="2:2">
      <c r="B50" s="21" t="s">
        <v>233</v>
      </c>
    </row>
    <row r="51" spans="2:2">
      <c r="B51" t="s">
        <v>180</v>
      </c>
    </row>
  </sheetData>
  <sheetProtection sheet="1" objects="1" scenarios="1"/>
  <phoneticPr fontId="2" type="noConversion"/>
  <pageMargins left="0.75" right="0.75" top="1" bottom="1" header="0.5" footer="0.5"/>
  <pageSetup scale="7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B31C56AAD8714091BBE5B52F3BFD14" ma:contentTypeVersion="16" ma:contentTypeDescription="Create a new document." ma:contentTypeScope="" ma:versionID="87f32b8e0c2bedaebebe2b12e7a7a75d">
  <xsd:schema xmlns:xsd="http://www.w3.org/2001/XMLSchema" xmlns:xs="http://www.w3.org/2001/XMLSchema" xmlns:p="http://schemas.microsoft.com/office/2006/metadata/properties" xmlns:ns2="431100d4-4470-42c1-96bc-46686c1829ae" xmlns:ns3="c75f2f9f-9b66-464f-bc62-3d6b0056e888" targetNamespace="http://schemas.microsoft.com/office/2006/metadata/properties" ma:root="true" ma:fieldsID="50ea06d2fd39de2c0841f55be1d8f308" ns2:_="" ns3:_="">
    <xsd:import namespace="431100d4-4470-42c1-96bc-46686c1829ae"/>
    <xsd:import namespace="c75f2f9f-9b66-464f-bc62-3d6b0056e88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00d4-4470-42c1-96bc-46686c1829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5f2f9f-9b66-464f-bc62-3d6b0056e8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39D138-2631-4EC3-83B8-B53C10AF16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1100d4-4470-42c1-96bc-46686c1829ae"/>
    <ds:schemaRef ds:uri="c75f2f9f-9b66-464f-bc62-3d6b0056e8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2B721D-5F6D-479E-A4CE-8CCBFA98A60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c75f2f9f-9b66-464f-bc62-3d6b0056e888"/>
    <ds:schemaRef ds:uri="431100d4-4470-42c1-96bc-46686c1829ae"/>
    <ds:schemaRef ds:uri="http://schemas.microsoft.com/office/infopath/2007/PartnerControls"/>
    <ds:schemaRef ds:uri="http://purl.org/dc/terms/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14802D4-9118-48CF-A78B-A2BB0388C5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G702</vt:lpstr>
      <vt:lpstr>ON Site</vt:lpstr>
      <vt:lpstr>OFF Site</vt:lpstr>
      <vt:lpstr>Res Struct</vt:lpstr>
      <vt:lpstr>Acc Struct</vt:lpstr>
      <vt:lpstr>GR</vt:lpstr>
      <vt:lpstr>CO</vt:lpstr>
      <vt:lpstr>CO Detail</vt:lpstr>
      <vt:lpstr>Instructions</vt:lpstr>
      <vt:lpstr>'Acc Struct'!Print_Area</vt:lpstr>
      <vt:lpstr>CO!Print_Area</vt:lpstr>
      <vt:lpstr>'CO Detail'!Print_Area</vt:lpstr>
      <vt:lpstr>'G702'!Print_Area</vt:lpstr>
      <vt:lpstr>GR!Print_Area</vt:lpstr>
      <vt:lpstr>'OFF Site'!Print_Area</vt:lpstr>
      <vt:lpstr>'ON Site'!Print_Area</vt:lpstr>
      <vt:lpstr>'Res Struct'!Print_Area</vt:lpstr>
    </vt:vector>
  </TitlesOfParts>
  <Company>Realtex Development Coporation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Rick J. Deyoe</dc:creator>
  <cp:lastModifiedBy>Marshall Aiken</cp:lastModifiedBy>
  <cp:lastPrinted>2013-08-30T15:05:27Z</cp:lastPrinted>
  <dcterms:created xsi:type="dcterms:W3CDTF">2006-07-11T14:42:52Z</dcterms:created>
  <dcterms:modified xsi:type="dcterms:W3CDTF">2018-04-30T14:42:42Z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0x010100BAB31C56AAD8714091BBE5B52F3BFD14</vt:lpwstr>
  </property>
</Properties>
</file>